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6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 " sheetId="7" r:id="rId7"/>
  </sheets>
  <definedNames/>
  <calcPr fullCalcOnLoad="1"/>
</workbook>
</file>

<file path=xl/sharedStrings.xml><?xml version="1.0" encoding="utf-8"?>
<sst xmlns="http://schemas.openxmlformats.org/spreadsheetml/2006/main" count="755" uniqueCount="103">
  <si>
    <t>INSTITUCION EDUCATIVA ESTEBAN OCHOA</t>
  </si>
  <si>
    <t>Fecha Actual :  miércoles, 08 febrero 2017</t>
  </si>
  <si>
    <t>Página 1/1</t>
  </si>
  <si>
    <t>INFORME DE EJECUCION DEL PAC</t>
  </si>
  <si>
    <t>Mes de Corte:</t>
  </si>
  <si>
    <t>Enero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</si>
  <si>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</si>
  <si>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</si>
  <si>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</si>
  <si>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</si>
  <si>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</si>
  <si>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</si>
  <si>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</si>
  <si>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</si>
  <si>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</si>
  <si>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</si>
  <si>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</si>
  <si>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</si>
  <si>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</si>
  <si>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</si>
  <si>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</si>
  <si>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</si>
  <si>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</si>
  <si>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</si>
  <si>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</si>
  <si>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</si>
  <si>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</si>
  <si>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</si>
  <si>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</si>
  <si>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</si>
  <si>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</si>
  <si>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</si>
  <si>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</si>
  <si>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</si>
  <si>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</si>
  <si>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</si>
  <si>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</si>
  <si>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</si>
  <si>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</si>
  <si>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</si>
  <si>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</si>
  <si>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</si>
  <si>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</si>
  <si>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</si>
  <si>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</si>
  <si>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</si>
  <si>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</si>
  <si>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</si>
  <si>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</si>
  <si>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</si>
  <si>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</si>
  <si>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</si>
  <si>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</si>
  <si>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</si>
  <si>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</si>
  <si>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</si>
  <si>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</si>
  <si>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</si>
  <si>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</si>
  <si>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</si>
  <si>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</si>
  <si>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05010102020301  04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</si>
  <si>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</si>
  <si>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</si>
  <si>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</si>
  <si>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</si>
  <si>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</si>
  <si>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</si>
  <si>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</si>
  <si>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</si>
  <si>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</si>
  <si>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</si>
  <si>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</si>
  <si>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</si>
  <si>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</si>
  <si>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</si>
  <si>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</si>
  <si>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</si>
  <si>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</si>
  <si>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</si>
  <si>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</si>
  <si>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</si>
  <si>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</si>
  <si>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</si>
  <si>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 xml:space="preserve">Usuario: </t>
  </si>
  <si>
    <t>LICENCIADO A: [MUNICIPIO DE ITAGUI] NIT [890980093-8]</t>
  </si>
  <si>
    <t xml:space="preserve">Mariluz Rendon Quiceno                     Presupuesto </t>
  </si>
  <si>
    <t>Fecha Actual :  miércoles, 19 abril 2017</t>
  </si>
  <si>
    <t>Febrero</t>
  </si>
  <si>
    <t>05010102020301  01</t>
  </si>
  <si>
    <t>05010102020301  05</t>
  </si>
  <si>
    <t>Mariluz Rendon Quiceno    Presupuesto</t>
  </si>
  <si>
    <t>Marzo</t>
  </si>
  <si>
    <t>Mariluz Rendon Quiceno         Presupuesto</t>
  </si>
  <si>
    <t>Fecha Actual :  viernes, 05 mayo 2017</t>
  </si>
  <si>
    <t>Abril</t>
  </si>
  <si>
    <t>Fecha Actual :  jueves, 08 junio 2017</t>
  </si>
  <si>
    <t>Mayo</t>
  </si>
  <si>
    <t>05010102010801  05</t>
  </si>
  <si>
    <t>Fecha Actual :  martes, 18 julio 2017</t>
  </si>
  <si>
    <t>Junio</t>
  </si>
  <si>
    <t>Fecha Actual :  martes, 08 agosto 2017</t>
  </si>
  <si>
    <t>Julio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</si>
</sst>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240A]#,##0.00;\-[$$-240A]#,##0.00;[$$-240A]#,##0.00;@"/>
    <numFmt numFmtId="181" formatCode="[$$-240A]\ #,##0.00;\-[$$-240A]\ #,##0.00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sz val="8"/>
      <color indexed="23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8"/>
      <color rgb="FF6D6D6D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2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 wrapText="1"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180" fontId="0" fillId="0" borderId="0" xfId="0" applyNumberFormat="1" applyAlignment="1">
      <alignment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181" fontId="0" fillId="0" borderId="0" xfId="0" applyNumberFormat="1" applyAlignment="1">
      <alignment/>
    </xf>
    <xf numFmtId="49" fontId="46" fillId="0" borderId="0" xfId="0" applyNumberFormat="1" applyFont="1" applyAlignment="1" applyProtection="1">
      <alignment horizontal="left" vertical="top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7" fillId="0" borderId="0" xfId="0" applyNumberFormat="1" applyFont="1" applyAlignment="1" applyProtection="1">
      <alignment horizontal="center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2" xfId="0" applyNumberFormat="1" applyFont="1" applyBorder="1" applyAlignment="1" applyProtection="1">
      <alignment horizontal="center" wrapText="1" readingOrder="1"/>
      <protection/>
    </xf>
    <xf numFmtId="0" fontId="45" fillId="0" borderId="10" xfId="0" applyNumberFormat="1" applyFont="1" applyBorder="1" applyAlignment="1" applyProtection="1">
      <alignment horizontal="center" vertical="center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49" fontId="45" fillId="0" borderId="12" xfId="0" applyNumberFormat="1" applyFont="1" applyBorder="1" applyAlignment="1" applyProtection="1">
      <alignment horizontal="center" vertical="center" wrapText="1" readingOrder="1"/>
      <protection/>
    </xf>
    <xf numFmtId="180" fontId="45" fillId="0" borderId="10" xfId="0" applyNumberFormat="1" applyFont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left" vertical="top" wrapText="1" readingOrder="1"/>
      <protection/>
    </xf>
    <xf numFmtId="49" fontId="48" fillId="0" borderId="0" xfId="0" applyNumberFormat="1" applyFont="1" applyAlignment="1" applyProtection="1">
      <alignment horizontal="right" vertical="top" wrapText="1" readingOrder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outlinePr summaryBelow="0"/>
  </sheetPr>
  <dimension ref="B1:T53"/>
  <sheetViews>
    <sheetView showGridLines="0" zoomScalePageLayoutView="0" workbookViewId="0" topLeftCell="A4">
      <selection activeCell="D26" sqref="D26"/>
    </sheetView>
  </sheetViews>
  <sheetFormatPr defaultColWidth="9.140625" defaultRowHeight="15"/>
  <cols>
    <col min="1" max="1" width="1.1484375" style="0" customWidth="1"/>
    <col min="2" max="2" width="22.8515625" style="0" customWidth="1"/>
    <col min="3" max="3" width="1.28515625" style="0" customWidth="1"/>
    <col min="4" max="4" width="31.28125" style="0" customWidth="1"/>
    <col min="5" max="5" width="13.14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1</v>
      </c>
      <c r="M2" s="41"/>
      <c r="N2" s="41"/>
      <c r="O2" s="41"/>
      <c r="P2" s="41"/>
      <c r="Q2" s="41"/>
      <c r="R2" s="41"/>
    </row>
    <row r="3" ht="12.75" customHeight="1">
      <c r="Q3" s="1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2"/>
      <c r="P6" s="43" t="s">
        <v>5</v>
      </c>
      <c r="Q6" s="43"/>
      <c r="R6" s="43"/>
    </row>
    <row r="7" spans="12:18" ht="18" customHeight="1">
      <c r="L7" s="43" t="s">
        <v>6</v>
      </c>
      <c r="M7" s="43"/>
      <c r="N7" s="43"/>
      <c r="O7" s="2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3" t="s">
        <v>8</v>
      </c>
      <c r="E9" s="3" t="s">
        <v>9</v>
      </c>
      <c r="F9" s="45" t="s">
        <v>10</v>
      </c>
      <c r="G9" s="45"/>
      <c r="H9" s="45" t="s">
        <v>11</v>
      </c>
      <c r="I9" s="45"/>
      <c r="J9" s="3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5"/>
      <c r="E10" s="5" t="s">
        <v>15</v>
      </c>
      <c r="F10" s="5" t="s">
        <v>16</v>
      </c>
      <c r="G10" s="5" t="s">
        <v>17</v>
      </c>
      <c r="H10" s="5" t="s">
        <v>16</v>
      </c>
      <c r="I10" s="5" t="s">
        <v>17</v>
      </c>
      <c r="J10" s="5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17" ht="15" customHeight="1">
      <c r="B11" s="49" t="s">
        <v>21</v>
      </c>
      <c r="C11" s="49"/>
      <c r="D11" s="4" t="s">
        <v>0</v>
      </c>
      <c r="E11" s="6">
        <v>0</v>
      </c>
      <c r="F11" s="6">
        <v>0</v>
      </c>
      <c r="G11" s="6">
        <v>0</v>
      </c>
      <c r="H11" s="6">
        <v>4000000</v>
      </c>
      <c r="I11" s="6">
        <v>0</v>
      </c>
      <c r="J11" s="6">
        <v>4000000</v>
      </c>
      <c r="K11" s="45">
        <v>4000000</v>
      </c>
      <c r="L11" s="45"/>
      <c r="M11" s="45"/>
      <c r="N11" s="50">
        <v>4000000</v>
      </c>
      <c r="O11" s="50"/>
      <c r="P11" s="50"/>
      <c r="Q11" s="6">
        <v>0</v>
      </c>
    </row>
    <row r="12" spans="2:17" ht="15.75" customHeight="1">
      <c r="B12" s="49" t="s">
        <v>22</v>
      </c>
      <c r="C12" s="49"/>
      <c r="D12" s="4" t="s">
        <v>23</v>
      </c>
      <c r="E12" s="6">
        <v>0</v>
      </c>
      <c r="F12" s="6">
        <v>0</v>
      </c>
      <c r="G12" s="6">
        <v>0</v>
      </c>
      <c r="H12" s="6">
        <v>4000000</v>
      </c>
      <c r="I12" s="6">
        <v>0</v>
      </c>
      <c r="J12" s="6">
        <v>4000000</v>
      </c>
      <c r="K12" s="45">
        <v>4000000</v>
      </c>
      <c r="L12" s="45"/>
      <c r="M12" s="45"/>
      <c r="N12" s="50">
        <v>4000000</v>
      </c>
      <c r="O12" s="50"/>
      <c r="P12" s="50"/>
      <c r="Q12" s="6">
        <v>0</v>
      </c>
    </row>
    <row r="13" spans="2:17" ht="15" customHeight="1">
      <c r="B13" s="49" t="s">
        <v>24</v>
      </c>
      <c r="C13" s="49"/>
      <c r="D13" s="4" t="s">
        <v>25</v>
      </c>
      <c r="E13" s="6">
        <v>0</v>
      </c>
      <c r="F13" s="6">
        <v>0</v>
      </c>
      <c r="G13" s="6">
        <v>0</v>
      </c>
      <c r="H13" s="6">
        <v>4000000</v>
      </c>
      <c r="I13" s="6">
        <v>0</v>
      </c>
      <c r="J13" s="6">
        <v>4000000</v>
      </c>
      <c r="K13" s="45">
        <v>4000000</v>
      </c>
      <c r="L13" s="45"/>
      <c r="M13" s="45"/>
      <c r="N13" s="50">
        <v>4000000</v>
      </c>
      <c r="O13" s="50"/>
      <c r="P13" s="50"/>
      <c r="Q13" s="6">
        <v>0</v>
      </c>
    </row>
    <row r="14" spans="2:17" ht="15" customHeight="1">
      <c r="B14" s="49" t="s">
        <v>26</v>
      </c>
      <c r="C14" s="49"/>
      <c r="D14" s="4" t="s">
        <v>27</v>
      </c>
      <c r="E14" s="6">
        <v>0</v>
      </c>
      <c r="F14" s="6">
        <v>0</v>
      </c>
      <c r="G14" s="6">
        <v>0</v>
      </c>
      <c r="H14" s="6">
        <v>4000000</v>
      </c>
      <c r="I14" s="6">
        <v>0</v>
      </c>
      <c r="J14" s="6">
        <v>4000000</v>
      </c>
      <c r="K14" s="45">
        <v>4000000</v>
      </c>
      <c r="L14" s="45"/>
      <c r="M14" s="45"/>
      <c r="N14" s="50">
        <v>4000000</v>
      </c>
      <c r="O14" s="50"/>
      <c r="P14" s="50"/>
      <c r="Q14" s="6">
        <v>0</v>
      </c>
    </row>
    <row r="15" spans="2:17" ht="15" customHeight="1">
      <c r="B15" s="49" t="s">
        <v>28</v>
      </c>
      <c r="C15" s="49"/>
      <c r="D15" s="4" t="s">
        <v>29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45">
        <v>0</v>
      </c>
      <c r="L15" s="45"/>
      <c r="M15" s="45"/>
      <c r="N15" s="50">
        <v>0</v>
      </c>
      <c r="O15" s="50"/>
      <c r="P15" s="50"/>
      <c r="Q15" s="6">
        <v>0</v>
      </c>
    </row>
    <row r="16" spans="2:17" ht="15" customHeight="1">
      <c r="B16" s="49" t="s">
        <v>30</v>
      </c>
      <c r="C16" s="49"/>
      <c r="D16" s="4" t="s">
        <v>31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45">
        <v>0</v>
      </c>
      <c r="L16" s="45"/>
      <c r="M16" s="45"/>
      <c r="N16" s="50">
        <v>0</v>
      </c>
      <c r="O16" s="50"/>
      <c r="P16" s="50"/>
      <c r="Q16" s="6">
        <v>0</v>
      </c>
    </row>
    <row r="17" spans="2:17" ht="15" customHeight="1">
      <c r="B17" s="49" t="s">
        <v>32</v>
      </c>
      <c r="C17" s="49"/>
      <c r="D17" s="4" t="s">
        <v>33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45">
        <v>0</v>
      </c>
      <c r="L17" s="45"/>
      <c r="M17" s="45"/>
      <c r="N17" s="50">
        <v>0</v>
      </c>
      <c r="O17" s="50"/>
      <c r="P17" s="50"/>
      <c r="Q17" s="6">
        <v>0</v>
      </c>
    </row>
    <row r="18" spans="2:17" ht="15" customHeight="1">
      <c r="B18" s="49" t="s">
        <v>34</v>
      </c>
      <c r="C18" s="49"/>
      <c r="D18" s="4" t="s">
        <v>35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45">
        <v>0</v>
      </c>
      <c r="L18" s="45"/>
      <c r="M18" s="45"/>
      <c r="N18" s="50">
        <v>0</v>
      </c>
      <c r="O18" s="50"/>
      <c r="P18" s="50"/>
      <c r="Q18" s="6">
        <v>0</v>
      </c>
    </row>
    <row r="19" spans="2:17" ht="19.5" customHeight="1">
      <c r="B19" s="49" t="s">
        <v>36</v>
      </c>
      <c r="C19" s="49"/>
      <c r="D19" s="4" t="s">
        <v>37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45">
        <v>0</v>
      </c>
      <c r="L19" s="45"/>
      <c r="M19" s="45"/>
      <c r="N19" s="50">
        <v>0</v>
      </c>
      <c r="O19" s="50"/>
      <c r="P19" s="50"/>
      <c r="Q19" s="6">
        <v>0</v>
      </c>
    </row>
    <row r="20" spans="2:17" ht="15" customHeight="1">
      <c r="B20" s="49" t="s">
        <v>38</v>
      </c>
      <c r="C20" s="49"/>
      <c r="D20" s="4" t="s">
        <v>39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45">
        <v>0</v>
      </c>
      <c r="L20" s="45"/>
      <c r="M20" s="45"/>
      <c r="N20" s="50">
        <v>0</v>
      </c>
      <c r="O20" s="50"/>
      <c r="P20" s="50"/>
      <c r="Q20" s="6">
        <v>0</v>
      </c>
    </row>
    <row r="21" spans="2:17" ht="15" customHeight="1">
      <c r="B21" s="49" t="s">
        <v>40</v>
      </c>
      <c r="C21" s="49"/>
      <c r="D21" s="4" t="s">
        <v>41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45">
        <v>0</v>
      </c>
      <c r="L21" s="45"/>
      <c r="M21" s="45"/>
      <c r="N21" s="50">
        <v>0</v>
      </c>
      <c r="O21" s="50"/>
      <c r="P21" s="50"/>
      <c r="Q21" s="6">
        <v>0</v>
      </c>
    </row>
    <row r="22" spans="2:17" ht="15" customHeight="1">
      <c r="B22" s="49" t="s">
        <v>42</v>
      </c>
      <c r="C22" s="49"/>
      <c r="D22" s="4" t="s">
        <v>43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45">
        <v>0</v>
      </c>
      <c r="L22" s="45"/>
      <c r="M22" s="45"/>
      <c r="N22" s="50">
        <v>0</v>
      </c>
      <c r="O22" s="50"/>
      <c r="P22" s="50"/>
      <c r="Q22" s="6">
        <v>0</v>
      </c>
    </row>
    <row r="23" spans="2:17" ht="15" customHeight="1">
      <c r="B23" s="49" t="s">
        <v>44</v>
      </c>
      <c r="C23" s="49"/>
      <c r="D23" s="4" t="s">
        <v>43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45">
        <v>0</v>
      </c>
      <c r="L23" s="45"/>
      <c r="M23" s="45"/>
      <c r="N23" s="50">
        <v>0</v>
      </c>
      <c r="O23" s="50"/>
      <c r="P23" s="50"/>
      <c r="Q23" s="6">
        <v>0</v>
      </c>
    </row>
    <row r="24" spans="2:17" ht="15" customHeight="1">
      <c r="B24" s="49" t="s">
        <v>45</v>
      </c>
      <c r="C24" s="49"/>
      <c r="D24" s="4" t="s">
        <v>43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45">
        <v>0</v>
      </c>
      <c r="L24" s="45"/>
      <c r="M24" s="45"/>
      <c r="N24" s="50">
        <v>0</v>
      </c>
      <c r="O24" s="50"/>
      <c r="P24" s="50"/>
      <c r="Q24" s="6">
        <v>0</v>
      </c>
    </row>
    <row r="25" spans="2:17" ht="15" customHeight="1">
      <c r="B25" s="49" t="s">
        <v>46</v>
      </c>
      <c r="C25" s="49"/>
      <c r="D25" s="4" t="s">
        <v>43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45">
        <v>0</v>
      </c>
      <c r="L25" s="45"/>
      <c r="M25" s="45"/>
      <c r="N25" s="50">
        <v>0</v>
      </c>
      <c r="O25" s="50"/>
      <c r="P25" s="50"/>
      <c r="Q25" s="6">
        <v>0</v>
      </c>
    </row>
    <row r="26" spans="2:17" ht="20.25" customHeight="1">
      <c r="B26" s="49" t="s">
        <v>47</v>
      </c>
      <c r="C26" s="49"/>
      <c r="D26" s="4" t="s">
        <v>48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45">
        <v>0</v>
      </c>
      <c r="L26" s="45"/>
      <c r="M26" s="45"/>
      <c r="N26" s="50">
        <v>0</v>
      </c>
      <c r="O26" s="50"/>
      <c r="P26" s="50"/>
      <c r="Q26" s="6">
        <v>0</v>
      </c>
    </row>
    <row r="27" spans="2:17" ht="15" customHeight="1">
      <c r="B27" s="49" t="s">
        <v>49</v>
      </c>
      <c r="C27" s="49"/>
      <c r="D27" s="4" t="s">
        <v>50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45">
        <v>0</v>
      </c>
      <c r="L27" s="45"/>
      <c r="M27" s="45"/>
      <c r="N27" s="50">
        <v>0</v>
      </c>
      <c r="O27" s="50"/>
      <c r="P27" s="50"/>
      <c r="Q27" s="6">
        <v>0</v>
      </c>
    </row>
    <row r="28" spans="2:17" ht="15" customHeight="1">
      <c r="B28" s="49" t="s">
        <v>51</v>
      </c>
      <c r="C28" s="49"/>
      <c r="D28" s="4" t="s">
        <v>52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45">
        <v>0</v>
      </c>
      <c r="L28" s="45"/>
      <c r="M28" s="45"/>
      <c r="N28" s="50">
        <v>0</v>
      </c>
      <c r="O28" s="50"/>
      <c r="P28" s="50"/>
      <c r="Q28" s="6">
        <v>0</v>
      </c>
    </row>
    <row r="29" spans="2:17" ht="15" customHeight="1">
      <c r="B29" s="49" t="s">
        <v>53</v>
      </c>
      <c r="C29" s="49"/>
      <c r="D29" s="4" t="s">
        <v>52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45">
        <v>0</v>
      </c>
      <c r="L29" s="45"/>
      <c r="M29" s="45"/>
      <c r="N29" s="50">
        <v>0</v>
      </c>
      <c r="O29" s="50"/>
      <c r="P29" s="50"/>
      <c r="Q29" s="6">
        <v>0</v>
      </c>
    </row>
    <row r="30" spans="2:17" ht="15" customHeight="1">
      <c r="B30" s="49" t="s">
        <v>54</v>
      </c>
      <c r="C30" s="49"/>
      <c r="D30" s="4" t="s">
        <v>55</v>
      </c>
      <c r="E30" s="6">
        <v>0</v>
      </c>
      <c r="F30" s="6">
        <v>0</v>
      </c>
      <c r="G30" s="6">
        <v>0</v>
      </c>
      <c r="H30" s="6">
        <v>4000000</v>
      </c>
      <c r="I30" s="6">
        <v>0</v>
      </c>
      <c r="J30" s="6">
        <v>4000000</v>
      </c>
      <c r="K30" s="45">
        <v>4000000</v>
      </c>
      <c r="L30" s="45"/>
      <c r="M30" s="45"/>
      <c r="N30" s="50">
        <v>4000000</v>
      </c>
      <c r="O30" s="50"/>
      <c r="P30" s="50"/>
      <c r="Q30" s="6">
        <v>0</v>
      </c>
    </row>
    <row r="31" spans="2:17" ht="15" customHeight="1">
      <c r="B31" s="49" t="s">
        <v>56</v>
      </c>
      <c r="C31" s="49"/>
      <c r="D31" s="4" t="s">
        <v>57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45">
        <v>0</v>
      </c>
      <c r="L31" s="45"/>
      <c r="M31" s="45"/>
      <c r="N31" s="50">
        <v>0</v>
      </c>
      <c r="O31" s="50"/>
      <c r="P31" s="50"/>
      <c r="Q31" s="6">
        <v>0</v>
      </c>
    </row>
    <row r="32" spans="2:17" ht="15" customHeight="1">
      <c r="B32" s="49" t="s">
        <v>58</v>
      </c>
      <c r="C32" s="49"/>
      <c r="D32" s="4" t="s">
        <v>57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45">
        <v>0</v>
      </c>
      <c r="L32" s="45"/>
      <c r="M32" s="45"/>
      <c r="N32" s="50">
        <v>0</v>
      </c>
      <c r="O32" s="50"/>
      <c r="P32" s="50"/>
      <c r="Q32" s="6">
        <v>0</v>
      </c>
    </row>
    <row r="33" spans="2:17" ht="15" customHeight="1">
      <c r="B33" s="49" t="s">
        <v>59</v>
      </c>
      <c r="C33" s="49"/>
      <c r="D33" s="4" t="s">
        <v>60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45">
        <v>0</v>
      </c>
      <c r="L33" s="45"/>
      <c r="M33" s="45"/>
      <c r="N33" s="50">
        <v>0</v>
      </c>
      <c r="O33" s="50"/>
      <c r="P33" s="50"/>
      <c r="Q33" s="6">
        <v>0</v>
      </c>
    </row>
    <row r="34" spans="2:17" ht="15" customHeight="1">
      <c r="B34" s="49" t="s">
        <v>61</v>
      </c>
      <c r="C34" s="49"/>
      <c r="D34" s="4" t="s">
        <v>60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45">
        <v>0</v>
      </c>
      <c r="L34" s="45"/>
      <c r="M34" s="45"/>
      <c r="N34" s="50">
        <v>0</v>
      </c>
      <c r="O34" s="50"/>
      <c r="P34" s="50"/>
      <c r="Q34" s="6">
        <v>0</v>
      </c>
    </row>
    <row r="35" spans="2:17" ht="20.25" customHeight="1">
      <c r="B35" s="49" t="s">
        <v>62</v>
      </c>
      <c r="C35" s="49"/>
      <c r="D35" s="4" t="s">
        <v>63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45">
        <v>0</v>
      </c>
      <c r="L35" s="45"/>
      <c r="M35" s="45"/>
      <c r="N35" s="50">
        <v>0</v>
      </c>
      <c r="O35" s="50"/>
      <c r="P35" s="50"/>
      <c r="Q35" s="6">
        <v>0</v>
      </c>
    </row>
    <row r="36" spans="2:17" ht="19.5" customHeight="1">
      <c r="B36" s="49" t="s">
        <v>64</v>
      </c>
      <c r="C36" s="49"/>
      <c r="D36" s="4" t="s">
        <v>63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45">
        <v>0</v>
      </c>
      <c r="L36" s="45"/>
      <c r="M36" s="45"/>
      <c r="N36" s="50">
        <v>0</v>
      </c>
      <c r="O36" s="50"/>
      <c r="P36" s="50"/>
      <c r="Q36" s="6">
        <v>0</v>
      </c>
    </row>
    <row r="37" spans="2:17" ht="15" customHeight="1">
      <c r="B37" s="49" t="s">
        <v>65</v>
      </c>
      <c r="C37" s="49"/>
      <c r="D37" s="4" t="s">
        <v>66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45">
        <v>0</v>
      </c>
      <c r="L37" s="45"/>
      <c r="M37" s="45"/>
      <c r="N37" s="50">
        <v>0</v>
      </c>
      <c r="O37" s="50"/>
      <c r="P37" s="50"/>
      <c r="Q37" s="6">
        <v>0</v>
      </c>
    </row>
    <row r="38" spans="2:17" ht="15" customHeight="1">
      <c r="B38" s="49" t="s">
        <v>67</v>
      </c>
      <c r="C38" s="49"/>
      <c r="D38" s="4" t="s">
        <v>66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45">
        <v>0</v>
      </c>
      <c r="L38" s="45"/>
      <c r="M38" s="45"/>
      <c r="N38" s="50">
        <v>0</v>
      </c>
      <c r="O38" s="50"/>
      <c r="P38" s="50"/>
      <c r="Q38" s="6">
        <v>0</v>
      </c>
    </row>
    <row r="39" spans="2:17" ht="15" customHeight="1">
      <c r="B39" s="49" t="s">
        <v>68</v>
      </c>
      <c r="C39" s="49"/>
      <c r="D39" s="4" t="s">
        <v>69</v>
      </c>
      <c r="E39" s="6">
        <v>0</v>
      </c>
      <c r="F39" s="6">
        <v>0</v>
      </c>
      <c r="G39" s="6">
        <v>0</v>
      </c>
      <c r="H39" s="6">
        <v>4000000</v>
      </c>
      <c r="I39" s="6">
        <v>0</v>
      </c>
      <c r="J39" s="6">
        <v>4000000</v>
      </c>
      <c r="K39" s="45">
        <v>4000000</v>
      </c>
      <c r="L39" s="45"/>
      <c r="M39" s="45"/>
      <c r="N39" s="50">
        <v>4000000</v>
      </c>
      <c r="O39" s="50"/>
      <c r="P39" s="50"/>
      <c r="Q39" s="6">
        <v>0</v>
      </c>
    </row>
    <row r="40" spans="2:17" ht="15.75" customHeight="1">
      <c r="B40" s="49" t="s">
        <v>70</v>
      </c>
      <c r="C40" s="49"/>
      <c r="D40" s="4" t="s">
        <v>71</v>
      </c>
      <c r="E40" s="6">
        <v>0</v>
      </c>
      <c r="F40" s="6">
        <v>0</v>
      </c>
      <c r="G40" s="6">
        <v>0</v>
      </c>
      <c r="H40" s="6">
        <v>4000000</v>
      </c>
      <c r="I40" s="6">
        <v>0</v>
      </c>
      <c r="J40" s="6">
        <v>4000000</v>
      </c>
      <c r="K40" s="45">
        <v>4000000</v>
      </c>
      <c r="L40" s="45"/>
      <c r="M40" s="45"/>
      <c r="N40" s="50">
        <v>4000000</v>
      </c>
      <c r="O40" s="50"/>
      <c r="P40" s="50"/>
      <c r="Q40" s="6">
        <v>0</v>
      </c>
    </row>
    <row r="41" spans="2:17" ht="15" customHeight="1">
      <c r="B41" s="49" t="s">
        <v>72</v>
      </c>
      <c r="C41" s="49"/>
      <c r="D41" s="4" t="s">
        <v>73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45">
        <v>0</v>
      </c>
      <c r="L41" s="45"/>
      <c r="M41" s="45"/>
      <c r="N41" s="50">
        <v>0</v>
      </c>
      <c r="O41" s="50"/>
      <c r="P41" s="50"/>
      <c r="Q41" s="6">
        <v>0</v>
      </c>
    </row>
    <row r="42" spans="2:17" ht="15" customHeight="1">
      <c r="B42" s="49" t="s">
        <v>74</v>
      </c>
      <c r="C42" s="49"/>
      <c r="D42" s="4" t="s">
        <v>75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45">
        <v>0</v>
      </c>
      <c r="L42" s="45"/>
      <c r="M42" s="45"/>
      <c r="N42" s="50">
        <v>0</v>
      </c>
      <c r="O42" s="50"/>
      <c r="P42" s="50"/>
      <c r="Q42" s="6">
        <v>0</v>
      </c>
    </row>
    <row r="43" spans="2:17" ht="15" customHeight="1">
      <c r="B43" s="49" t="s">
        <v>76</v>
      </c>
      <c r="C43" s="49"/>
      <c r="D43" s="4" t="s">
        <v>75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45">
        <v>0</v>
      </c>
      <c r="L43" s="45"/>
      <c r="M43" s="45"/>
      <c r="N43" s="50">
        <v>0</v>
      </c>
      <c r="O43" s="50"/>
      <c r="P43" s="50"/>
      <c r="Q43" s="6">
        <v>0</v>
      </c>
    </row>
    <row r="44" spans="2:17" ht="15" customHeight="1">
      <c r="B44" s="49" t="s">
        <v>77</v>
      </c>
      <c r="C44" s="49"/>
      <c r="D44" s="4" t="s">
        <v>78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45">
        <v>0</v>
      </c>
      <c r="L44" s="45"/>
      <c r="M44" s="45"/>
      <c r="N44" s="50">
        <v>0</v>
      </c>
      <c r="O44" s="50"/>
      <c r="P44" s="50"/>
      <c r="Q44" s="6">
        <v>0</v>
      </c>
    </row>
    <row r="45" spans="2:17" ht="15" customHeight="1">
      <c r="B45" s="49" t="s">
        <v>79</v>
      </c>
      <c r="C45" s="49"/>
      <c r="D45" s="4" t="s">
        <v>78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45">
        <v>0</v>
      </c>
      <c r="L45" s="45"/>
      <c r="M45" s="45"/>
      <c r="N45" s="50">
        <v>0</v>
      </c>
      <c r="O45" s="50"/>
      <c r="P45" s="50"/>
      <c r="Q45" s="6">
        <v>0</v>
      </c>
    </row>
    <row r="46" spans="2:17" ht="15" customHeight="1">
      <c r="B46" s="49" t="s">
        <v>80</v>
      </c>
      <c r="C46" s="49"/>
      <c r="D46" s="4" t="s">
        <v>78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45">
        <v>0</v>
      </c>
      <c r="L46" s="45"/>
      <c r="M46" s="45"/>
      <c r="N46" s="50">
        <v>0</v>
      </c>
      <c r="O46" s="50"/>
      <c r="P46" s="50"/>
      <c r="Q46" s="6">
        <v>0</v>
      </c>
    </row>
    <row r="47" spans="2:17" ht="15" customHeight="1">
      <c r="B47" s="49" t="s">
        <v>81</v>
      </c>
      <c r="C47" s="49"/>
      <c r="D47" s="4" t="s">
        <v>78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45">
        <v>0</v>
      </c>
      <c r="L47" s="45"/>
      <c r="M47" s="45"/>
      <c r="N47" s="50">
        <v>0</v>
      </c>
      <c r="O47" s="50"/>
      <c r="P47" s="50"/>
      <c r="Q47" s="6">
        <v>0</v>
      </c>
    </row>
    <row r="48" spans="2:17" ht="15" customHeight="1">
      <c r="B48" s="49" t="s">
        <v>82</v>
      </c>
      <c r="C48" s="49"/>
      <c r="D48" s="4" t="s">
        <v>78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45">
        <v>0</v>
      </c>
      <c r="L48" s="45"/>
      <c r="M48" s="45"/>
      <c r="N48" s="50">
        <v>0</v>
      </c>
      <c r="O48" s="50"/>
      <c r="P48" s="50"/>
      <c r="Q48" s="6">
        <v>0</v>
      </c>
    </row>
    <row r="49" ht="5.25" customHeight="1"/>
    <row r="50" spans="2:19" ht="12.75" customHeight="1">
      <c r="B50" s="51" t="s">
        <v>83</v>
      </c>
      <c r="M50" s="52" t="s">
        <v>84</v>
      </c>
      <c r="N50" s="52"/>
      <c r="O50" s="52"/>
      <c r="P50" s="52"/>
      <c r="Q50" s="52"/>
      <c r="R50" s="52"/>
      <c r="S50" s="52"/>
    </row>
    <row r="51" ht="8.25" customHeight="1">
      <c r="B51" s="51"/>
    </row>
    <row r="52" ht="36.75" customHeight="1">
      <c r="D52" s="13" t="s">
        <v>86</v>
      </c>
    </row>
    <row r="53" spans="2:20" ht="16.5" customHeight="1">
      <c r="B53" s="51" t="s">
        <v>85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133">
    <mergeCell ref="B50:B51"/>
    <mergeCell ref="M50:S50"/>
    <mergeCell ref="B53:T53"/>
    <mergeCell ref="B47:C47"/>
    <mergeCell ref="K47:M47"/>
    <mergeCell ref="N47:P47"/>
    <mergeCell ref="B48:C48"/>
    <mergeCell ref="K48:M48"/>
    <mergeCell ref="N48:P48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25" right="0.25" top="0.75" bottom="0.75" header="0.3" footer="0.3"/>
  <pageSetup errors="blank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B1:T55"/>
  <sheetViews>
    <sheetView zoomScalePageLayoutView="0" workbookViewId="0" topLeftCell="A10">
      <selection activeCell="G54" sqref="G54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87</v>
      </c>
      <c r="M2" s="41"/>
      <c r="N2" s="41"/>
      <c r="O2" s="41"/>
      <c r="P2" s="41"/>
      <c r="Q2" s="41"/>
      <c r="R2" s="41"/>
    </row>
    <row r="3" ht="12.75" customHeight="1">
      <c r="Q3" s="7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8"/>
      <c r="P6" s="43" t="s">
        <v>88</v>
      </c>
      <c r="Q6" s="43"/>
      <c r="R6" s="43"/>
    </row>
    <row r="7" spans="12:18" ht="18" customHeight="1">
      <c r="L7" s="43" t="s">
        <v>6</v>
      </c>
      <c r="M7" s="43"/>
      <c r="N7" s="43"/>
      <c r="O7" s="8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10" t="s">
        <v>8</v>
      </c>
      <c r="E9" s="10" t="s">
        <v>9</v>
      </c>
      <c r="F9" s="45" t="s">
        <v>10</v>
      </c>
      <c r="G9" s="45"/>
      <c r="H9" s="45" t="s">
        <v>11</v>
      </c>
      <c r="I9" s="45"/>
      <c r="J9" s="10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11"/>
      <c r="E10" s="11" t="s">
        <v>15</v>
      </c>
      <c r="F10" s="11" t="s">
        <v>16</v>
      </c>
      <c r="G10" s="11" t="s">
        <v>17</v>
      </c>
      <c r="H10" s="11" t="s">
        <v>16</v>
      </c>
      <c r="I10" s="11" t="s">
        <v>17</v>
      </c>
      <c r="J10" s="11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17" ht="15" customHeight="1">
      <c r="B11" s="49" t="s">
        <v>21</v>
      </c>
      <c r="C11" s="49"/>
      <c r="D11" s="9" t="s">
        <v>0</v>
      </c>
      <c r="E11" s="12">
        <v>30000</v>
      </c>
      <c r="F11" s="12">
        <v>0</v>
      </c>
      <c r="G11" s="12">
        <v>0</v>
      </c>
      <c r="H11" s="12">
        <v>22281953.44</v>
      </c>
      <c r="I11" s="12">
        <v>0</v>
      </c>
      <c r="J11" s="12">
        <f>+E11+F11-G11+H11-I11</f>
        <v>22311953.44</v>
      </c>
      <c r="K11" s="45">
        <v>4000000</v>
      </c>
      <c r="L11" s="45"/>
      <c r="M11" s="45"/>
      <c r="N11" s="50">
        <v>0</v>
      </c>
      <c r="O11" s="50"/>
      <c r="P11" s="50"/>
      <c r="Q11" s="12">
        <f>+J11+N11</f>
        <v>22311953.44</v>
      </c>
    </row>
    <row r="12" spans="2:17" ht="15.75" customHeight="1">
      <c r="B12" s="49" t="s">
        <v>22</v>
      </c>
      <c r="C12" s="49"/>
      <c r="D12" s="9" t="s">
        <v>23</v>
      </c>
      <c r="E12" s="12">
        <v>30000</v>
      </c>
      <c r="F12" s="12">
        <v>0</v>
      </c>
      <c r="G12" s="12">
        <v>0</v>
      </c>
      <c r="H12" s="12">
        <v>22281953.44</v>
      </c>
      <c r="I12" s="12">
        <v>0</v>
      </c>
      <c r="J12" s="12">
        <f aca="true" t="shared" si="0" ref="J12:J50">+E12+F12-G12+H12-I12</f>
        <v>22311953.44</v>
      </c>
      <c r="K12" s="45">
        <v>4000000</v>
      </c>
      <c r="L12" s="45"/>
      <c r="M12" s="45"/>
      <c r="N12" s="50">
        <v>0</v>
      </c>
      <c r="O12" s="50"/>
      <c r="P12" s="50"/>
      <c r="Q12" s="12">
        <f aca="true" t="shared" si="1" ref="Q12:Q50">+J12+N12</f>
        <v>22311953.44</v>
      </c>
    </row>
    <row r="13" spans="2:17" ht="15" customHeight="1">
      <c r="B13" s="49" t="s">
        <v>24</v>
      </c>
      <c r="C13" s="49"/>
      <c r="D13" s="9" t="s">
        <v>25</v>
      </c>
      <c r="E13" s="12">
        <v>30000</v>
      </c>
      <c r="F13" s="12">
        <v>0</v>
      </c>
      <c r="G13" s="12">
        <v>0</v>
      </c>
      <c r="H13" s="12">
        <v>22281953.44</v>
      </c>
      <c r="I13" s="12">
        <v>0</v>
      </c>
      <c r="J13" s="12">
        <f t="shared" si="0"/>
        <v>22311953.44</v>
      </c>
      <c r="K13" s="45">
        <v>4000000</v>
      </c>
      <c r="L13" s="45"/>
      <c r="M13" s="45"/>
      <c r="N13" s="50">
        <v>0</v>
      </c>
      <c r="O13" s="50"/>
      <c r="P13" s="50"/>
      <c r="Q13" s="12">
        <f t="shared" si="1"/>
        <v>22311953.44</v>
      </c>
    </row>
    <row r="14" spans="2:17" ht="15" customHeight="1">
      <c r="B14" s="49" t="s">
        <v>26</v>
      </c>
      <c r="C14" s="49"/>
      <c r="D14" s="9" t="s">
        <v>27</v>
      </c>
      <c r="E14" s="12">
        <v>30000</v>
      </c>
      <c r="F14" s="12">
        <v>0</v>
      </c>
      <c r="G14" s="12">
        <v>0</v>
      </c>
      <c r="H14" s="12">
        <v>22281953.44</v>
      </c>
      <c r="I14" s="12">
        <v>0</v>
      </c>
      <c r="J14" s="12">
        <f t="shared" si="0"/>
        <v>22311953.44</v>
      </c>
      <c r="K14" s="45">
        <v>4000000</v>
      </c>
      <c r="L14" s="45"/>
      <c r="M14" s="45"/>
      <c r="N14" s="50">
        <v>0</v>
      </c>
      <c r="O14" s="50"/>
      <c r="P14" s="50"/>
      <c r="Q14" s="12">
        <f t="shared" si="1"/>
        <v>22311953.44</v>
      </c>
    </row>
    <row r="15" spans="2:17" ht="15" customHeight="1">
      <c r="B15" s="49" t="s">
        <v>28</v>
      </c>
      <c r="C15" s="49"/>
      <c r="D15" s="9" t="s">
        <v>29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f t="shared" si="0"/>
        <v>0</v>
      </c>
      <c r="K15" s="45">
        <v>0</v>
      </c>
      <c r="L15" s="45"/>
      <c r="M15" s="45"/>
      <c r="N15" s="50">
        <v>0</v>
      </c>
      <c r="O15" s="50"/>
      <c r="P15" s="50"/>
      <c r="Q15" s="12">
        <f t="shared" si="1"/>
        <v>0</v>
      </c>
    </row>
    <row r="16" spans="2:17" ht="15" customHeight="1">
      <c r="B16" s="49" t="s">
        <v>30</v>
      </c>
      <c r="C16" s="49"/>
      <c r="D16" s="9" t="s">
        <v>31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 t="shared" si="0"/>
        <v>0</v>
      </c>
      <c r="K16" s="45">
        <v>0</v>
      </c>
      <c r="L16" s="45"/>
      <c r="M16" s="45"/>
      <c r="N16" s="50">
        <v>0</v>
      </c>
      <c r="O16" s="50"/>
      <c r="P16" s="50"/>
      <c r="Q16" s="12">
        <f t="shared" si="1"/>
        <v>0</v>
      </c>
    </row>
    <row r="17" spans="2:17" ht="15" customHeight="1">
      <c r="B17" s="49" t="s">
        <v>32</v>
      </c>
      <c r="C17" s="49"/>
      <c r="D17" s="9" t="s">
        <v>33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 t="shared" si="0"/>
        <v>0</v>
      </c>
      <c r="K17" s="45">
        <v>0</v>
      </c>
      <c r="L17" s="45"/>
      <c r="M17" s="45"/>
      <c r="N17" s="50">
        <v>0</v>
      </c>
      <c r="O17" s="50"/>
      <c r="P17" s="50"/>
      <c r="Q17" s="12">
        <f t="shared" si="1"/>
        <v>0</v>
      </c>
    </row>
    <row r="18" spans="2:17" ht="15" customHeight="1">
      <c r="B18" s="49" t="s">
        <v>34</v>
      </c>
      <c r="C18" s="49"/>
      <c r="D18" s="9" t="s">
        <v>35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f t="shared" si="0"/>
        <v>0</v>
      </c>
      <c r="K18" s="45">
        <v>0</v>
      </c>
      <c r="L18" s="45"/>
      <c r="M18" s="45"/>
      <c r="N18" s="50">
        <v>0</v>
      </c>
      <c r="O18" s="50"/>
      <c r="P18" s="50"/>
      <c r="Q18" s="12">
        <f t="shared" si="1"/>
        <v>0</v>
      </c>
    </row>
    <row r="19" spans="2:17" ht="19.5" customHeight="1">
      <c r="B19" s="49" t="s">
        <v>36</v>
      </c>
      <c r="C19" s="49"/>
      <c r="D19" s="9" t="s">
        <v>37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0"/>
        <v>0</v>
      </c>
      <c r="K19" s="45">
        <v>0</v>
      </c>
      <c r="L19" s="45"/>
      <c r="M19" s="45"/>
      <c r="N19" s="50">
        <v>0</v>
      </c>
      <c r="O19" s="50"/>
      <c r="P19" s="50"/>
      <c r="Q19" s="12">
        <f t="shared" si="1"/>
        <v>0</v>
      </c>
    </row>
    <row r="20" spans="2:17" ht="15" customHeight="1">
      <c r="B20" s="49" t="s">
        <v>38</v>
      </c>
      <c r="C20" s="49"/>
      <c r="D20" s="9" t="s">
        <v>39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t="shared" si="0"/>
        <v>0</v>
      </c>
      <c r="K20" s="45">
        <v>0</v>
      </c>
      <c r="L20" s="45"/>
      <c r="M20" s="45"/>
      <c r="N20" s="50">
        <v>0</v>
      </c>
      <c r="O20" s="50"/>
      <c r="P20" s="50"/>
      <c r="Q20" s="12">
        <f t="shared" si="1"/>
        <v>0</v>
      </c>
    </row>
    <row r="21" spans="2:17" ht="15" customHeight="1">
      <c r="B21" s="49" t="s">
        <v>40</v>
      </c>
      <c r="C21" s="49"/>
      <c r="D21" s="9" t="s">
        <v>41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 t="shared" si="0"/>
        <v>0</v>
      </c>
      <c r="K21" s="45">
        <v>0</v>
      </c>
      <c r="L21" s="45"/>
      <c r="M21" s="45"/>
      <c r="N21" s="50">
        <v>0</v>
      </c>
      <c r="O21" s="50"/>
      <c r="P21" s="50"/>
      <c r="Q21" s="12">
        <f t="shared" si="1"/>
        <v>0</v>
      </c>
    </row>
    <row r="22" spans="2:17" ht="15" customHeight="1">
      <c r="B22" s="49" t="s">
        <v>42</v>
      </c>
      <c r="C22" s="49"/>
      <c r="D22" s="9" t="s">
        <v>43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0</v>
      </c>
      <c r="K22" s="45">
        <v>0</v>
      </c>
      <c r="L22" s="45"/>
      <c r="M22" s="45"/>
      <c r="N22" s="50">
        <v>0</v>
      </c>
      <c r="O22" s="50"/>
      <c r="P22" s="50"/>
      <c r="Q22" s="12">
        <f t="shared" si="1"/>
        <v>0</v>
      </c>
    </row>
    <row r="23" spans="2:17" ht="15" customHeight="1">
      <c r="B23" s="49" t="s">
        <v>44</v>
      </c>
      <c r="C23" s="49"/>
      <c r="D23" s="9" t="s">
        <v>43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f t="shared" si="0"/>
        <v>0</v>
      </c>
      <c r="K23" s="45">
        <v>0</v>
      </c>
      <c r="L23" s="45"/>
      <c r="M23" s="45"/>
      <c r="N23" s="50">
        <v>0</v>
      </c>
      <c r="O23" s="50"/>
      <c r="P23" s="50"/>
      <c r="Q23" s="12">
        <f t="shared" si="1"/>
        <v>0</v>
      </c>
    </row>
    <row r="24" spans="2:17" ht="15" customHeight="1">
      <c r="B24" s="49" t="s">
        <v>45</v>
      </c>
      <c r="C24" s="49"/>
      <c r="D24" s="9" t="s">
        <v>43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0</v>
      </c>
      <c r="K24" s="45">
        <v>0</v>
      </c>
      <c r="L24" s="45"/>
      <c r="M24" s="45"/>
      <c r="N24" s="50">
        <v>0</v>
      </c>
      <c r="O24" s="50"/>
      <c r="P24" s="50"/>
      <c r="Q24" s="12">
        <f t="shared" si="1"/>
        <v>0</v>
      </c>
    </row>
    <row r="25" spans="2:17" ht="15" customHeight="1">
      <c r="B25" s="49" t="s">
        <v>46</v>
      </c>
      <c r="C25" s="49"/>
      <c r="D25" s="9" t="s">
        <v>43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12">
        <f t="shared" si="1"/>
        <v>0</v>
      </c>
    </row>
    <row r="26" spans="2:17" ht="20.25" customHeight="1">
      <c r="B26" s="49" t="s">
        <v>47</v>
      </c>
      <c r="C26" s="49"/>
      <c r="D26" s="9" t="s">
        <v>48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  <c r="K26" s="45">
        <v>0</v>
      </c>
      <c r="L26" s="45"/>
      <c r="M26" s="45"/>
      <c r="N26" s="50">
        <v>0</v>
      </c>
      <c r="O26" s="50"/>
      <c r="P26" s="50"/>
      <c r="Q26" s="12">
        <f t="shared" si="1"/>
        <v>0</v>
      </c>
    </row>
    <row r="27" spans="2:17" ht="15" customHeight="1">
      <c r="B27" s="49" t="s">
        <v>49</v>
      </c>
      <c r="C27" s="49"/>
      <c r="D27" s="9" t="s">
        <v>50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45">
        <v>0</v>
      </c>
      <c r="L27" s="45"/>
      <c r="M27" s="45"/>
      <c r="N27" s="50">
        <v>0</v>
      </c>
      <c r="O27" s="50"/>
      <c r="P27" s="50"/>
      <c r="Q27" s="12">
        <f t="shared" si="1"/>
        <v>0</v>
      </c>
    </row>
    <row r="28" spans="2:17" ht="15" customHeight="1">
      <c r="B28" s="49" t="s">
        <v>51</v>
      </c>
      <c r="C28" s="49"/>
      <c r="D28" s="9" t="s">
        <v>52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45">
        <v>0</v>
      </c>
      <c r="L28" s="45"/>
      <c r="M28" s="45"/>
      <c r="N28" s="50">
        <v>0</v>
      </c>
      <c r="O28" s="50"/>
      <c r="P28" s="50"/>
      <c r="Q28" s="12">
        <f t="shared" si="1"/>
        <v>0</v>
      </c>
    </row>
    <row r="29" spans="2:17" ht="15" customHeight="1">
      <c r="B29" s="49" t="s">
        <v>53</v>
      </c>
      <c r="C29" s="49"/>
      <c r="D29" s="9" t="s">
        <v>52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0"/>
        <v>0</v>
      </c>
      <c r="K29" s="45">
        <v>0</v>
      </c>
      <c r="L29" s="45"/>
      <c r="M29" s="45"/>
      <c r="N29" s="50">
        <v>0</v>
      </c>
      <c r="O29" s="50"/>
      <c r="P29" s="50"/>
      <c r="Q29" s="12">
        <f t="shared" si="1"/>
        <v>0</v>
      </c>
    </row>
    <row r="30" spans="2:17" ht="15" customHeight="1">
      <c r="B30" s="49" t="s">
        <v>54</v>
      </c>
      <c r="C30" s="49"/>
      <c r="D30" s="9" t="s">
        <v>55</v>
      </c>
      <c r="E30" s="12">
        <v>0</v>
      </c>
      <c r="F30" s="12">
        <v>0</v>
      </c>
      <c r="G30" s="12">
        <v>0</v>
      </c>
      <c r="H30" s="12">
        <v>20781953.44</v>
      </c>
      <c r="I30" s="12">
        <v>0</v>
      </c>
      <c r="J30" s="12">
        <f t="shared" si="0"/>
        <v>20781953.44</v>
      </c>
      <c r="K30" s="45">
        <v>4000000</v>
      </c>
      <c r="L30" s="45"/>
      <c r="M30" s="45"/>
      <c r="N30" s="50">
        <v>0</v>
      </c>
      <c r="O30" s="50"/>
      <c r="P30" s="50"/>
      <c r="Q30" s="12">
        <f t="shared" si="1"/>
        <v>20781953.44</v>
      </c>
    </row>
    <row r="31" spans="2:17" ht="15" customHeight="1">
      <c r="B31" s="49" t="s">
        <v>56</v>
      </c>
      <c r="C31" s="49"/>
      <c r="D31" s="9" t="s">
        <v>57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  <c r="K31" s="45">
        <v>0</v>
      </c>
      <c r="L31" s="45"/>
      <c r="M31" s="45"/>
      <c r="N31" s="50">
        <v>0</v>
      </c>
      <c r="O31" s="50"/>
      <c r="P31" s="50"/>
      <c r="Q31" s="12">
        <f t="shared" si="1"/>
        <v>0</v>
      </c>
    </row>
    <row r="32" spans="2:17" ht="15" customHeight="1">
      <c r="B32" s="49" t="s">
        <v>58</v>
      </c>
      <c r="C32" s="49"/>
      <c r="D32" s="9" t="s">
        <v>57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12">
        <f t="shared" si="1"/>
        <v>0</v>
      </c>
    </row>
    <row r="33" spans="2:17" ht="15" customHeight="1">
      <c r="B33" s="49" t="s">
        <v>59</v>
      </c>
      <c r="C33" s="49"/>
      <c r="D33" s="9" t="s">
        <v>60</v>
      </c>
      <c r="E33" s="12">
        <v>0</v>
      </c>
      <c r="F33" s="12">
        <v>0</v>
      </c>
      <c r="G33" s="12">
        <v>0</v>
      </c>
      <c r="H33" s="12">
        <v>20781953.44</v>
      </c>
      <c r="I33" s="12">
        <v>0</v>
      </c>
      <c r="J33" s="12">
        <f t="shared" si="0"/>
        <v>20781953.44</v>
      </c>
      <c r="K33" s="45">
        <v>0</v>
      </c>
      <c r="L33" s="45"/>
      <c r="M33" s="45"/>
      <c r="N33" s="50">
        <v>0</v>
      </c>
      <c r="O33" s="50"/>
      <c r="P33" s="50"/>
      <c r="Q33" s="12">
        <f t="shared" si="1"/>
        <v>20781953.44</v>
      </c>
    </row>
    <row r="34" spans="2:17" ht="15" customHeight="1">
      <c r="B34" s="49" t="s">
        <v>89</v>
      </c>
      <c r="C34" s="49"/>
      <c r="D34" s="9" t="s">
        <v>60</v>
      </c>
      <c r="E34" s="12">
        <v>0</v>
      </c>
      <c r="F34" s="12">
        <v>0</v>
      </c>
      <c r="G34" s="12">
        <v>0</v>
      </c>
      <c r="H34" s="12">
        <v>3895711.38</v>
      </c>
      <c r="I34" s="12">
        <v>0</v>
      </c>
      <c r="J34" s="12">
        <f t="shared" si="0"/>
        <v>3895711.38</v>
      </c>
      <c r="K34" s="45">
        <v>0</v>
      </c>
      <c r="L34" s="45"/>
      <c r="M34" s="45"/>
      <c r="N34" s="50">
        <v>0</v>
      </c>
      <c r="O34" s="50"/>
      <c r="P34" s="50"/>
      <c r="Q34" s="12">
        <f t="shared" si="1"/>
        <v>3895711.38</v>
      </c>
    </row>
    <row r="35" spans="2:17" ht="15" customHeight="1">
      <c r="B35" s="49" t="s">
        <v>61</v>
      </c>
      <c r="C35" s="49"/>
      <c r="D35" s="9" t="s">
        <v>60</v>
      </c>
      <c r="E35" s="12">
        <v>0</v>
      </c>
      <c r="F35" s="12">
        <v>0</v>
      </c>
      <c r="G35" s="12">
        <v>0</v>
      </c>
      <c r="H35" s="12">
        <v>6509636.86</v>
      </c>
      <c r="I35" s="12">
        <v>0</v>
      </c>
      <c r="J35" s="12">
        <f t="shared" si="0"/>
        <v>6509636.86</v>
      </c>
      <c r="K35" s="45">
        <v>0</v>
      </c>
      <c r="L35" s="45"/>
      <c r="M35" s="45"/>
      <c r="N35" s="50">
        <v>0</v>
      </c>
      <c r="O35" s="50"/>
      <c r="P35" s="50"/>
      <c r="Q35" s="12">
        <f t="shared" si="1"/>
        <v>6509636.86</v>
      </c>
    </row>
    <row r="36" spans="2:17" ht="15" customHeight="1">
      <c r="B36" s="49" t="s">
        <v>90</v>
      </c>
      <c r="C36" s="49"/>
      <c r="D36" s="9" t="s">
        <v>60</v>
      </c>
      <c r="E36" s="12">
        <v>0</v>
      </c>
      <c r="F36" s="12">
        <v>0</v>
      </c>
      <c r="G36" s="12">
        <v>0</v>
      </c>
      <c r="H36" s="12">
        <v>10376605.2</v>
      </c>
      <c r="I36" s="12">
        <v>0</v>
      </c>
      <c r="J36" s="12">
        <f t="shared" si="0"/>
        <v>10376605.2</v>
      </c>
      <c r="K36" s="45">
        <v>0</v>
      </c>
      <c r="L36" s="45"/>
      <c r="M36" s="45"/>
      <c r="N36" s="50">
        <v>0</v>
      </c>
      <c r="O36" s="50"/>
      <c r="P36" s="50"/>
      <c r="Q36" s="12">
        <f t="shared" si="1"/>
        <v>10376605.2</v>
      </c>
    </row>
    <row r="37" spans="2:17" ht="20.25" customHeight="1">
      <c r="B37" s="49" t="s">
        <v>62</v>
      </c>
      <c r="C37" s="49"/>
      <c r="D37" s="9" t="s">
        <v>63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0"/>
        <v>0</v>
      </c>
      <c r="K37" s="45">
        <v>0</v>
      </c>
      <c r="L37" s="45"/>
      <c r="M37" s="45"/>
      <c r="N37" s="50">
        <v>0</v>
      </c>
      <c r="O37" s="50"/>
      <c r="P37" s="50"/>
      <c r="Q37" s="12">
        <f t="shared" si="1"/>
        <v>0</v>
      </c>
    </row>
    <row r="38" spans="2:17" ht="19.5" customHeight="1">
      <c r="B38" s="49" t="s">
        <v>64</v>
      </c>
      <c r="C38" s="49"/>
      <c r="D38" s="9" t="s">
        <v>63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f t="shared" si="0"/>
        <v>0</v>
      </c>
      <c r="K38" s="45">
        <v>0</v>
      </c>
      <c r="L38" s="45"/>
      <c r="M38" s="45"/>
      <c r="N38" s="50">
        <v>0</v>
      </c>
      <c r="O38" s="50"/>
      <c r="P38" s="50"/>
      <c r="Q38" s="12">
        <f t="shared" si="1"/>
        <v>0</v>
      </c>
    </row>
    <row r="39" spans="2:17" ht="15" customHeight="1">
      <c r="B39" s="49" t="s">
        <v>65</v>
      </c>
      <c r="C39" s="49"/>
      <c r="D39" s="9" t="s">
        <v>66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0"/>
        <v>0</v>
      </c>
      <c r="K39" s="45">
        <v>0</v>
      </c>
      <c r="L39" s="45"/>
      <c r="M39" s="45"/>
      <c r="N39" s="50">
        <v>0</v>
      </c>
      <c r="O39" s="50"/>
      <c r="P39" s="50"/>
      <c r="Q39" s="12">
        <f t="shared" si="1"/>
        <v>0</v>
      </c>
    </row>
    <row r="40" spans="2:17" ht="15.75" customHeight="1">
      <c r="B40" s="49" t="s">
        <v>67</v>
      </c>
      <c r="C40" s="49"/>
      <c r="D40" s="9" t="s">
        <v>66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0"/>
        <v>0</v>
      </c>
      <c r="K40" s="45">
        <v>0</v>
      </c>
      <c r="L40" s="45"/>
      <c r="M40" s="45"/>
      <c r="N40" s="50">
        <v>0</v>
      </c>
      <c r="O40" s="50"/>
      <c r="P40" s="50"/>
      <c r="Q40" s="12">
        <f t="shared" si="1"/>
        <v>0</v>
      </c>
    </row>
    <row r="41" spans="2:17" ht="15" customHeight="1">
      <c r="B41" s="49" t="s">
        <v>68</v>
      </c>
      <c r="C41" s="49"/>
      <c r="D41" s="9" t="s">
        <v>69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f t="shared" si="0"/>
        <v>0</v>
      </c>
      <c r="K41" s="45">
        <v>4000000</v>
      </c>
      <c r="L41" s="45"/>
      <c r="M41" s="45"/>
      <c r="N41" s="50">
        <v>0</v>
      </c>
      <c r="O41" s="50"/>
      <c r="P41" s="50"/>
      <c r="Q41" s="12">
        <f t="shared" si="1"/>
        <v>0</v>
      </c>
    </row>
    <row r="42" spans="2:17" ht="15" customHeight="1">
      <c r="B42" s="49" t="s">
        <v>70</v>
      </c>
      <c r="C42" s="49"/>
      <c r="D42" s="9" t="s">
        <v>71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12">
        <f t="shared" si="1"/>
        <v>0</v>
      </c>
    </row>
    <row r="43" spans="2:17" ht="15" customHeight="1">
      <c r="B43" s="49" t="s">
        <v>72</v>
      </c>
      <c r="C43" s="49"/>
      <c r="D43" s="9" t="s">
        <v>73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0"/>
        <v>0</v>
      </c>
      <c r="K43" s="45">
        <v>0</v>
      </c>
      <c r="L43" s="45"/>
      <c r="M43" s="45"/>
      <c r="N43" s="50">
        <v>0</v>
      </c>
      <c r="O43" s="50"/>
      <c r="P43" s="50"/>
      <c r="Q43" s="12">
        <f t="shared" si="1"/>
        <v>0</v>
      </c>
    </row>
    <row r="44" spans="2:17" ht="15" customHeight="1">
      <c r="B44" s="49" t="s">
        <v>74</v>
      </c>
      <c r="C44" s="49"/>
      <c r="D44" s="9" t="s">
        <v>75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12">
        <f t="shared" si="1"/>
        <v>0</v>
      </c>
    </row>
    <row r="45" spans="2:17" ht="15" customHeight="1">
      <c r="B45" s="49" t="s">
        <v>76</v>
      </c>
      <c r="C45" s="49"/>
      <c r="D45" s="9" t="s">
        <v>75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12">
        <f t="shared" si="1"/>
        <v>0</v>
      </c>
    </row>
    <row r="46" spans="2:17" ht="15" customHeight="1">
      <c r="B46" s="49" t="s">
        <v>77</v>
      </c>
      <c r="C46" s="49"/>
      <c r="D46" s="9" t="s">
        <v>78</v>
      </c>
      <c r="E46" s="12">
        <v>30000</v>
      </c>
      <c r="F46" s="12">
        <v>0</v>
      </c>
      <c r="G46" s="12">
        <v>0</v>
      </c>
      <c r="H46" s="12">
        <v>1500000</v>
      </c>
      <c r="I46" s="12">
        <v>0</v>
      </c>
      <c r="J46" s="12">
        <f t="shared" si="0"/>
        <v>1530000</v>
      </c>
      <c r="K46" s="45">
        <v>0</v>
      </c>
      <c r="L46" s="45"/>
      <c r="M46" s="45"/>
      <c r="N46" s="50">
        <v>0</v>
      </c>
      <c r="O46" s="50"/>
      <c r="P46" s="50"/>
      <c r="Q46" s="12">
        <f t="shared" si="1"/>
        <v>1530000</v>
      </c>
    </row>
    <row r="47" spans="2:17" ht="15" customHeight="1">
      <c r="B47" s="49" t="s">
        <v>79</v>
      </c>
      <c r="C47" s="49"/>
      <c r="D47" s="9" t="s">
        <v>78</v>
      </c>
      <c r="E47" s="12">
        <v>30000</v>
      </c>
      <c r="F47" s="12">
        <v>0</v>
      </c>
      <c r="G47" s="12">
        <v>0</v>
      </c>
      <c r="H47" s="12">
        <v>1500000</v>
      </c>
      <c r="I47" s="12">
        <v>0</v>
      </c>
      <c r="J47" s="12">
        <f t="shared" si="0"/>
        <v>1530000</v>
      </c>
      <c r="K47" s="45">
        <v>0</v>
      </c>
      <c r="L47" s="45"/>
      <c r="M47" s="45"/>
      <c r="N47" s="50">
        <v>0</v>
      </c>
      <c r="O47" s="50"/>
      <c r="P47" s="50"/>
      <c r="Q47" s="12">
        <f t="shared" si="1"/>
        <v>1530000</v>
      </c>
    </row>
    <row r="48" spans="2:17" ht="15" customHeight="1">
      <c r="B48" s="49" t="s">
        <v>80</v>
      </c>
      <c r="C48" s="49"/>
      <c r="D48" s="9" t="s">
        <v>78</v>
      </c>
      <c r="E48" s="12">
        <v>10000</v>
      </c>
      <c r="F48" s="12">
        <v>0</v>
      </c>
      <c r="G48" s="12">
        <v>0</v>
      </c>
      <c r="H48" s="12">
        <v>500000</v>
      </c>
      <c r="I48" s="12">
        <v>0</v>
      </c>
      <c r="J48" s="12">
        <f t="shared" si="0"/>
        <v>510000</v>
      </c>
      <c r="K48" s="45">
        <v>0</v>
      </c>
      <c r="L48" s="45"/>
      <c r="M48" s="45"/>
      <c r="N48" s="50">
        <v>0</v>
      </c>
      <c r="O48" s="50"/>
      <c r="P48" s="50"/>
      <c r="Q48" s="12">
        <f t="shared" si="1"/>
        <v>510000</v>
      </c>
    </row>
    <row r="49" spans="2:17" ht="15" customHeight="1">
      <c r="B49" s="49" t="s">
        <v>81</v>
      </c>
      <c r="C49" s="49"/>
      <c r="D49" s="9" t="s">
        <v>78</v>
      </c>
      <c r="E49" s="12">
        <v>10000</v>
      </c>
      <c r="F49" s="12">
        <v>0</v>
      </c>
      <c r="G49" s="12">
        <v>0</v>
      </c>
      <c r="H49" s="12">
        <v>500000</v>
      </c>
      <c r="I49" s="12">
        <v>0</v>
      </c>
      <c r="J49" s="12">
        <f t="shared" si="0"/>
        <v>510000</v>
      </c>
      <c r="K49" s="45">
        <v>0</v>
      </c>
      <c r="L49" s="45"/>
      <c r="M49" s="45"/>
      <c r="N49" s="50">
        <v>0</v>
      </c>
      <c r="O49" s="50"/>
      <c r="P49" s="50"/>
      <c r="Q49" s="12">
        <f t="shared" si="1"/>
        <v>510000</v>
      </c>
    </row>
    <row r="50" spans="2:17" ht="15" customHeight="1">
      <c r="B50" s="49" t="s">
        <v>82</v>
      </c>
      <c r="C50" s="49"/>
      <c r="D50" s="9" t="s">
        <v>78</v>
      </c>
      <c r="E50" s="12">
        <v>10000</v>
      </c>
      <c r="F50" s="12">
        <v>0</v>
      </c>
      <c r="G50" s="12">
        <v>0</v>
      </c>
      <c r="H50" s="12">
        <v>500000</v>
      </c>
      <c r="I50" s="12">
        <v>0</v>
      </c>
      <c r="J50" s="12">
        <f t="shared" si="0"/>
        <v>510000</v>
      </c>
      <c r="K50" s="45">
        <v>0</v>
      </c>
      <c r="L50" s="45"/>
      <c r="M50" s="45"/>
      <c r="N50" s="50">
        <v>0</v>
      </c>
      <c r="O50" s="50"/>
      <c r="P50" s="50"/>
      <c r="Q50" s="12">
        <f t="shared" si="1"/>
        <v>510000</v>
      </c>
    </row>
    <row r="51" ht="5.25" customHeight="1"/>
    <row r="52" spans="2:19" ht="12.75" customHeight="1">
      <c r="B52" s="51" t="s">
        <v>83</v>
      </c>
      <c r="M52" s="52"/>
      <c r="N52" s="52"/>
      <c r="O52" s="52"/>
      <c r="P52" s="52"/>
      <c r="Q52" s="52"/>
      <c r="R52" s="52"/>
      <c r="S52" s="52"/>
    </row>
    <row r="53" ht="8.25" customHeight="1">
      <c r="B53" s="51"/>
    </row>
    <row r="54" ht="36.75" customHeight="1">
      <c r="D54" s="13" t="s">
        <v>91</v>
      </c>
    </row>
    <row r="55" spans="2:20" ht="16.5" customHeight="1">
      <c r="B55" s="51" t="s">
        <v>85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</sheetData>
  <sheetProtection/>
  <mergeCells count="139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52:B53"/>
    <mergeCell ref="M52:S52"/>
    <mergeCell ref="B55:T55"/>
    <mergeCell ref="B49:C49"/>
    <mergeCell ref="K49:M49"/>
    <mergeCell ref="N49:P49"/>
    <mergeCell ref="B50:C50"/>
    <mergeCell ref="K50:M50"/>
    <mergeCell ref="N50:P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T5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87</v>
      </c>
      <c r="M2" s="41"/>
      <c r="N2" s="41"/>
      <c r="O2" s="41"/>
      <c r="P2" s="41"/>
      <c r="Q2" s="41"/>
      <c r="R2" s="41"/>
    </row>
    <row r="3" ht="12.75" customHeight="1">
      <c r="Q3" s="7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8"/>
      <c r="P6" s="43" t="s">
        <v>92</v>
      </c>
      <c r="Q6" s="43"/>
      <c r="R6" s="43"/>
    </row>
    <row r="7" spans="12:18" ht="18" customHeight="1">
      <c r="L7" s="43" t="s">
        <v>6</v>
      </c>
      <c r="M7" s="43"/>
      <c r="N7" s="43"/>
      <c r="O7" s="8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10" t="s">
        <v>8</v>
      </c>
      <c r="E9" s="10" t="s">
        <v>9</v>
      </c>
      <c r="F9" s="45" t="s">
        <v>10</v>
      </c>
      <c r="G9" s="45"/>
      <c r="H9" s="45" t="s">
        <v>11</v>
      </c>
      <c r="I9" s="45"/>
      <c r="J9" s="10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11"/>
      <c r="E10" s="11" t="s">
        <v>15</v>
      </c>
      <c r="F10" s="11" t="s">
        <v>16</v>
      </c>
      <c r="G10" s="11" t="s">
        <v>17</v>
      </c>
      <c r="H10" s="11" t="s">
        <v>16</v>
      </c>
      <c r="I10" s="11" t="s">
        <v>17</v>
      </c>
      <c r="J10" s="11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17" ht="15" customHeight="1">
      <c r="B11" s="49" t="s">
        <v>21</v>
      </c>
      <c r="C11" s="49"/>
      <c r="D11" s="9" t="s">
        <v>0</v>
      </c>
      <c r="E11" s="12">
        <v>67311953.44</v>
      </c>
      <c r="F11" s="12">
        <v>0</v>
      </c>
      <c r="G11" s="12">
        <v>0</v>
      </c>
      <c r="H11" s="12">
        <v>0</v>
      </c>
      <c r="I11" s="12">
        <v>0</v>
      </c>
      <c r="J11" s="12">
        <f>+E11+F11-G11+H11-I11</f>
        <v>67311953.44</v>
      </c>
      <c r="K11" s="45">
        <v>4035000</v>
      </c>
      <c r="L11" s="45"/>
      <c r="M11" s="45"/>
      <c r="N11" s="50">
        <v>35000</v>
      </c>
      <c r="O11" s="50"/>
      <c r="P11" s="50"/>
      <c r="Q11" s="12">
        <f>+J11-N11</f>
        <v>67276953.44</v>
      </c>
    </row>
    <row r="12" spans="2:17" ht="15.75" customHeight="1">
      <c r="B12" s="49" t="s">
        <v>22</v>
      </c>
      <c r="C12" s="49"/>
      <c r="D12" s="9" t="s">
        <v>23</v>
      </c>
      <c r="E12" s="12">
        <v>67311953.44</v>
      </c>
      <c r="F12" s="12">
        <v>0</v>
      </c>
      <c r="G12" s="12">
        <v>0</v>
      </c>
      <c r="H12" s="12">
        <v>0</v>
      </c>
      <c r="I12" s="12">
        <v>0</v>
      </c>
      <c r="J12" s="12">
        <f aca="true" t="shared" si="0" ref="J12:J50">+E12+F12-G12+H12-I12</f>
        <v>67311953.44</v>
      </c>
      <c r="K12" s="45">
        <v>4035000</v>
      </c>
      <c r="L12" s="45"/>
      <c r="M12" s="45"/>
      <c r="N12" s="50">
        <v>35000</v>
      </c>
      <c r="O12" s="50"/>
      <c r="P12" s="50"/>
      <c r="Q12" s="12">
        <f aca="true" t="shared" si="1" ref="Q12:Q50">+J12-N12</f>
        <v>67276953.44</v>
      </c>
    </row>
    <row r="13" spans="2:17" ht="15" customHeight="1">
      <c r="B13" s="49" t="s">
        <v>24</v>
      </c>
      <c r="C13" s="49"/>
      <c r="D13" s="9" t="s">
        <v>25</v>
      </c>
      <c r="E13" s="12">
        <v>67311953.44</v>
      </c>
      <c r="F13" s="12">
        <v>0</v>
      </c>
      <c r="G13" s="12">
        <v>0</v>
      </c>
      <c r="H13" s="12">
        <v>0</v>
      </c>
      <c r="I13" s="12">
        <v>0</v>
      </c>
      <c r="J13" s="12">
        <f t="shared" si="0"/>
        <v>67311953.44</v>
      </c>
      <c r="K13" s="45">
        <v>4035000</v>
      </c>
      <c r="L13" s="45"/>
      <c r="M13" s="45"/>
      <c r="N13" s="50">
        <v>35000</v>
      </c>
      <c r="O13" s="50"/>
      <c r="P13" s="50"/>
      <c r="Q13" s="12">
        <f t="shared" si="1"/>
        <v>67276953.44</v>
      </c>
    </row>
    <row r="14" spans="2:17" ht="15" customHeight="1">
      <c r="B14" s="49" t="s">
        <v>26</v>
      </c>
      <c r="C14" s="49"/>
      <c r="D14" s="9" t="s">
        <v>27</v>
      </c>
      <c r="E14" s="12">
        <v>67311953.44</v>
      </c>
      <c r="F14" s="12">
        <v>0</v>
      </c>
      <c r="G14" s="12">
        <v>0</v>
      </c>
      <c r="H14" s="12">
        <v>0</v>
      </c>
      <c r="I14" s="12">
        <v>0</v>
      </c>
      <c r="J14" s="12">
        <f t="shared" si="0"/>
        <v>67311953.44</v>
      </c>
      <c r="K14" s="45">
        <v>4035000</v>
      </c>
      <c r="L14" s="45"/>
      <c r="M14" s="45"/>
      <c r="N14" s="50">
        <v>35000</v>
      </c>
      <c r="O14" s="50"/>
      <c r="P14" s="50"/>
      <c r="Q14" s="12">
        <f t="shared" si="1"/>
        <v>67276953.44</v>
      </c>
    </row>
    <row r="15" spans="2:17" ht="15" customHeight="1">
      <c r="B15" s="49" t="s">
        <v>28</v>
      </c>
      <c r="C15" s="49"/>
      <c r="D15" s="9" t="s">
        <v>29</v>
      </c>
      <c r="E15" s="12">
        <v>28500000</v>
      </c>
      <c r="F15" s="12">
        <v>0</v>
      </c>
      <c r="G15" s="12">
        <v>0</v>
      </c>
      <c r="H15" s="12">
        <v>0</v>
      </c>
      <c r="I15" s="12">
        <v>0</v>
      </c>
      <c r="J15" s="12">
        <f t="shared" si="0"/>
        <v>28500000</v>
      </c>
      <c r="K15" s="45">
        <v>0</v>
      </c>
      <c r="L15" s="45"/>
      <c r="M15" s="45"/>
      <c r="N15" s="50">
        <v>0</v>
      </c>
      <c r="O15" s="50"/>
      <c r="P15" s="50"/>
      <c r="Q15" s="12">
        <f t="shared" si="1"/>
        <v>28500000</v>
      </c>
    </row>
    <row r="16" spans="2:17" ht="15" customHeight="1">
      <c r="B16" s="49" t="s">
        <v>30</v>
      </c>
      <c r="C16" s="49"/>
      <c r="D16" s="9" t="s">
        <v>31</v>
      </c>
      <c r="E16" s="12">
        <v>10000000</v>
      </c>
      <c r="F16" s="12">
        <v>0</v>
      </c>
      <c r="G16" s="12">
        <v>0</v>
      </c>
      <c r="H16" s="12">
        <v>0</v>
      </c>
      <c r="I16" s="12">
        <v>0</v>
      </c>
      <c r="J16" s="12">
        <f t="shared" si="0"/>
        <v>10000000</v>
      </c>
      <c r="K16" s="45">
        <v>0</v>
      </c>
      <c r="L16" s="45"/>
      <c r="M16" s="45"/>
      <c r="N16" s="50">
        <v>0</v>
      </c>
      <c r="O16" s="50"/>
      <c r="P16" s="50"/>
      <c r="Q16" s="12">
        <f t="shared" si="1"/>
        <v>10000000</v>
      </c>
    </row>
    <row r="17" spans="2:17" ht="15" customHeight="1">
      <c r="B17" s="49" t="s">
        <v>32</v>
      </c>
      <c r="C17" s="49"/>
      <c r="D17" s="9" t="s">
        <v>33</v>
      </c>
      <c r="E17" s="12">
        <v>10000000</v>
      </c>
      <c r="F17" s="12">
        <v>0</v>
      </c>
      <c r="G17" s="12">
        <v>0</v>
      </c>
      <c r="H17" s="12">
        <v>0</v>
      </c>
      <c r="I17" s="12">
        <v>0</v>
      </c>
      <c r="J17" s="12">
        <f t="shared" si="0"/>
        <v>10000000</v>
      </c>
      <c r="K17" s="45">
        <v>0</v>
      </c>
      <c r="L17" s="45"/>
      <c r="M17" s="45"/>
      <c r="N17" s="50">
        <v>0</v>
      </c>
      <c r="O17" s="50"/>
      <c r="P17" s="50"/>
      <c r="Q17" s="12">
        <f t="shared" si="1"/>
        <v>10000000</v>
      </c>
    </row>
    <row r="18" spans="2:17" ht="15" customHeight="1">
      <c r="B18" s="49" t="s">
        <v>34</v>
      </c>
      <c r="C18" s="49"/>
      <c r="D18" s="9" t="s">
        <v>35</v>
      </c>
      <c r="E18" s="12">
        <v>4500000</v>
      </c>
      <c r="F18" s="12">
        <v>0</v>
      </c>
      <c r="G18" s="12">
        <v>0</v>
      </c>
      <c r="H18" s="12">
        <v>0</v>
      </c>
      <c r="I18" s="12">
        <v>0</v>
      </c>
      <c r="J18" s="12">
        <f t="shared" si="0"/>
        <v>4500000</v>
      </c>
      <c r="K18" s="45">
        <v>0</v>
      </c>
      <c r="L18" s="45"/>
      <c r="M18" s="45"/>
      <c r="N18" s="50">
        <v>0</v>
      </c>
      <c r="O18" s="50"/>
      <c r="P18" s="50"/>
      <c r="Q18" s="12">
        <f t="shared" si="1"/>
        <v>4500000</v>
      </c>
    </row>
    <row r="19" spans="2:17" ht="19.5" customHeight="1">
      <c r="B19" s="49" t="s">
        <v>36</v>
      </c>
      <c r="C19" s="49"/>
      <c r="D19" s="9" t="s">
        <v>37</v>
      </c>
      <c r="E19" s="12">
        <v>4500000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0"/>
        <v>4500000</v>
      </c>
      <c r="K19" s="45">
        <v>0</v>
      </c>
      <c r="L19" s="45"/>
      <c r="M19" s="45"/>
      <c r="N19" s="50">
        <v>0</v>
      </c>
      <c r="O19" s="50"/>
      <c r="P19" s="50"/>
      <c r="Q19" s="12">
        <f t="shared" si="1"/>
        <v>4500000</v>
      </c>
    </row>
    <row r="20" spans="2:17" ht="15" customHeight="1">
      <c r="B20" s="49" t="s">
        <v>38</v>
      </c>
      <c r="C20" s="49"/>
      <c r="D20" s="9" t="s">
        <v>39</v>
      </c>
      <c r="E20" s="12">
        <v>4000000</v>
      </c>
      <c r="F20" s="12">
        <v>0</v>
      </c>
      <c r="G20" s="12">
        <v>0</v>
      </c>
      <c r="H20" s="12">
        <v>0</v>
      </c>
      <c r="I20" s="12">
        <v>0</v>
      </c>
      <c r="J20" s="12">
        <f t="shared" si="0"/>
        <v>4000000</v>
      </c>
      <c r="K20" s="45">
        <v>0</v>
      </c>
      <c r="L20" s="45"/>
      <c r="M20" s="45"/>
      <c r="N20" s="50">
        <v>0</v>
      </c>
      <c r="O20" s="50"/>
      <c r="P20" s="50"/>
      <c r="Q20" s="12">
        <f t="shared" si="1"/>
        <v>4000000</v>
      </c>
    </row>
    <row r="21" spans="2:17" ht="15" customHeight="1">
      <c r="B21" s="49" t="s">
        <v>40</v>
      </c>
      <c r="C21" s="49"/>
      <c r="D21" s="9" t="s">
        <v>41</v>
      </c>
      <c r="E21" s="12">
        <v>4000000</v>
      </c>
      <c r="F21" s="12">
        <v>0</v>
      </c>
      <c r="G21" s="12">
        <v>0</v>
      </c>
      <c r="H21" s="12">
        <v>0</v>
      </c>
      <c r="I21" s="12">
        <v>0</v>
      </c>
      <c r="J21" s="12">
        <f t="shared" si="0"/>
        <v>4000000</v>
      </c>
      <c r="K21" s="45">
        <v>0</v>
      </c>
      <c r="L21" s="45"/>
      <c r="M21" s="45"/>
      <c r="N21" s="50">
        <v>0</v>
      </c>
      <c r="O21" s="50"/>
      <c r="P21" s="50"/>
      <c r="Q21" s="12">
        <f t="shared" si="1"/>
        <v>4000000</v>
      </c>
    </row>
    <row r="22" spans="2:17" ht="15" customHeight="1">
      <c r="B22" s="49" t="s">
        <v>42</v>
      </c>
      <c r="C22" s="49"/>
      <c r="D22" s="9" t="s">
        <v>43</v>
      </c>
      <c r="E22" s="12">
        <v>10000000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10000000</v>
      </c>
      <c r="K22" s="45">
        <v>0</v>
      </c>
      <c r="L22" s="45"/>
      <c r="M22" s="45"/>
      <c r="N22" s="50">
        <v>0</v>
      </c>
      <c r="O22" s="50"/>
      <c r="P22" s="50"/>
      <c r="Q22" s="12">
        <f t="shared" si="1"/>
        <v>10000000</v>
      </c>
    </row>
    <row r="23" spans="2:17" ht="15" customHeight="1">
      <c r="B23" s="49" t="s">
        <v>44</v>
      </c>
      <c r="C23" s="49"/>
      <c r="D23" s="9" t="s">
        <v>43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f t="shared" si="0"/>
        <v>0</v>
      </c>
      <c r="K23" s="45">
        <v>0</v>
      </c>
      <c r="L23" s="45"/>
      <c r="M23" s="45"/>
      <c r="N23" s="50">
        <v>0</v>
      </c>
      <c r="O23" s="50"/>
      <c r="P23" s="50"/>
      <c r="Q23" s="12">
        <f t="shared" si="1"/>
        <v>0</v>
      </c>
    </row>
    <row r="24" spans="2:17" ht="15" customHeight="1">
      <c r="B24" s="49" t="s">
        <v>45</v>
      </c>
      <c r="C24" s="49"/>
      <c r="D24" s="9" t="s">
        <v>43</v>
      </c>
      <c r="E24" s="12">
        <v>10000000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10000000</v>
      </c>
      <c r="K24" s="45">
        <v>0</v>
      </c>
      <c r="L24" s="45"/>
      <c r="M24" s="45"/>
      <c r="N24" s="50">
        <v>0</v>
      </c>
      <c r="O24" s="50"/>
      <c r="P24" s="50"/>
      <c r="Q24" s="12">
        <f t="shared" si="1"/>
        <v>10000000</v>
      </c>
    </row>
    <row r="25" spans="2:17" ht="15" customHeight="1">
      <c r="B25" s="49" t="s">
        <v>46</v>
      </c>
      <c r="C25" s="49"/>
      <c r="D25" s="9" t="s">
        <v>43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12">
        <f t="shared" si="1"/>
        <v>0</v>
      </c>
    </row>
    <row r="26" spans="2:17" ht="20.25" customHeight="1">
      <c r="B26" s="49" t="s">
        <v>47</v>
      </c>
      <c r="C26" s="49"/>
      <c r="D26" s="9" t="s">
        <v>48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  <c r="K26" s="45">
        <v>0</v>
      </c>
      <c r="L26" s="45"/>
      <c r="M26" s="45"/>
      <c r="N26" s="50">
        <v>0</v>
      </c>
      <c r="O26" s="50"/>
      <c r="P26" s="50"/>
      <c r="Q26" s="12">
        <f t="shared" si="1"/>
        <v>0</v>
      </c>
    </row>
    <row r="27" spans="2:17" ht="15" customHeight="1">
      <c r="B27" s="49" t="s">
        <v>49</v>
      </c>
      <c r="C27" s="49"/>
      <c r="D27" s="9" t="s">
        <v>50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45">
        <v>0</v>
      </c>
      <c r="L27" s="45"/>
      <c r="M27" s="45"/>
      <c r="N27" s="50">
        <v>0</v>
      </c>
      <c r="O27" s="50"/>
      <c r="P27" s="50"/>
      <c r="Q27" s="12">
        <f t="shared" si="1"/>
        <v>0</v>
      </c>
    </row>
    <row r="28" spans="2:17" ht="15" customHeight="1">
      <c r="B28" s="49" t="s">
        <v>51</v>
      </c>
      <c r="C28" s="49"/>
      <c r="D28" s="9" t="s">
        <v>52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45">
        <v>0</v>
      </c>
      <c r="L28" s="45"/>
      <c r="M28" s="45"/>
      <c r="N28" s="50">
        <v>0</v>
      </c>
      <c r="O28" s="50"/>
      <c r="P28" s="50"/>
      <c r="Q28" s="12">
        <f t="shared" si="1"/>
        <v>0</v>
      </c>
    </row>
    <row r="29" spans="2:17" ht="15" customHeight="1">
      <c r="B29" s="49" t="s">
        <v>53</v>
      </c>
      <c r="C29" s="49"/>
      <c r="D29" s="9" t="s">
        <v>52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0"/>
        <v>0</v>
      </c>
      <c r="K29" s="45">
        <v>0</v>
      </c>
      <c r="L29" s="45"/>
      <c r="M29" s="45"/>
      <c r="N29" s="50">
        <v>0</v>
      </c>
      <c r="O29" s="50"/>
      <c r="P29" s="50"/>
      <c r="Q29" s="12">
        <f t="shared" si="1"/>
        <v>0</v>
      </c>
    </row>
    <row r="30" spans="2:17" ht="15" customHeight="1">
      <c r="B30" s="49" t="s">
        <v>54</v>
      </c>
      <c r="C30" s="49"/>
      <c r="D30" s="9" t="s">
        <v>55</v>
      </c>
      <c r="E30" s="12">
        <v>37281953.44</v>
      </c>
      <c r="F30" s="12">
        <v>0</v>
      </c>
      <c r="G30" s="12">
        <v>0</v>
      </c>
      <c r="H30" s="12">
        <v>0</v>
      </c>
      <c r="I30" s="12">
        <v>0</v>
      </c>
      <c r="J30" s="12">
        <f t="shared" si="0"/>
        <v>37281953.44</v>
      </c>
      <c r="K30" s="45">
        <v>4000000</v>
      </c>
      <c r="L30" s="45"/>
      <c r="M30" s="45"/>
      <c r="N30" s="50">
        <v>0</v>
      </c>
      <c r="O30" s="50"/>
      <c r="P30" s="50"/>
      <c r="Q30" s="12">
        <f t="shared" si="1"/>
        <v>37281953.44</v>
      </c>
    </row>
    <row r="31" spans="2:17" ht="15" customHeight="1">
      <c r="B31" s="49" t="s">
        <v>56</v>
      </c>
      <c r="C31" s="49"/>
      <c r="D31" s="9" t="s">
        <v>57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  <c r="K31" s="45">
        <v>0</v>
      </c>
      <c r="L31" s="45"/>
      <c r="M31" s="45"/>
      <c r="N31" s="50">
        <v>0</v>
      </c>
      <c r="O31" s="50"/>
      <c r="P31" s="50"/>
      <c r="Q31" s="12">
        <f t="shared" si="1"/>
        <v>0</v>
      </c>
    </row>
    <row r="32" spans="2:17" ht="15" customHeight="1">
      <c r="B32" s="49" t="s">
        <v>58</v>
      </c>
      <c r="C32" s="49"/>
      <c r="D32" s="9" t="s">
        <v>57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12">
        <f t="shared" si="1"/>
        <v>0</v>
      </c>
    </row>
    <row r="33" spans="2:17" ht="15" customHeight="1">
      <c r="B33" s="49" t="s">
        <v>59</v>
      </c>
      <c r="C33" s="49"/>
      <c r="D33" s="9" t="s">
        <v>60</v>
      </c>
      <c r="E33" s="12">
        <v>32781953.44</v>
      </c>
      <c r="F33" s="12">
        <v>0</v>
      </c>
      <c r="G33" s="12">
        <v>0</v>
      </c>
      <c r="H33" s="12">
        <v>0</v>
      </c>
      <c r="I33" s="12">
        <v>0</v>
      </c>
      <c r="J33" s="12">
        <f t="shared" si="0"/>
        <v>32781953.44</v>
      </c>
      <c r="K33" s="45">
        <v>0</v>
      </c>
      <c r="L33" s="45"/>
      <c r="M33" s="45"/>
      <c r="N33" s="50">
        <v>0</v>
      </c>
      <c r="O33" s="50"/>
      <c r="P33" s="50"/>
      <c r="Q33" s="12">
        <f t="shared" si="1"/>
        <v>32781953.44</v>
      </c>
    </row>
    <row r="34" spans="2:17" ht="15" customHeight="1">
      <c r="B34" s="49" t="s">
        <v>89</v>
      </c>
      <c r="C34" s="49"/>
      <c r="D34" s="9" t="s">
        <v>60</v>
      </c>
      <c r="E34" s="12">
        <v>3895711.38</v>
      </c>
      <c r="F34" s="12">
        <v>0</v>
      </c>
      <c r="G34" s="12">
        <v>0</v>
      </c>
      <c r="H34" s="12">
        <v>0</v>
      </c>
      <c r="I34" s="12">
        <v>0</v>
      </c>
      <c r="J34" s="12">
        <f t="shared" si="0"/>
        <v>3895711.38</v>
      </c>
      <c r="K34" s="45">
        <v>0</v>
      </c>
      <c r="L34" s="45"/>
      <c r="M34" s="45"/>
      <c r="N34" s="50">
        <v>0</v>
      </c>
      <c r="O34" s="50"/>
      <c r="P34" s="50"/>
      <c r="Q34" s="12">
        <f t="shared" si="1"/>
        <v>3895711.38</v>
      </c>
    </row>
    <row r="35" spans="2:17" ht="15" customHeight="1">
      <c r="B35" s="49" t="s">
        <v>61</v>
      </c>
      <c r="C35" s="49"/>
      <c r="D35" s="9" t="s">
        <v>60</v>
      </c>
      <c r="E35" s="12">
        <v>18509636.86</v>
      </c>
      <c r="F35" s="12">
        <v>0</v>
      </c>
      <c r="G35" s="12">
        <v>0</v>
      </c>
      <c r="H35" s="12">
        <v>0</v>
      </c>
      <c r="I35" s="12">
        <v>0</v>
      </c>
      <c r="J35" s="12">
        <f t="shared" si="0"/>
        <v>18509636.86</v>
      </c>
      <c r="K35" s="45">
        <v>0</v>
      </c>
      <c r="L35" s="45"/>
      <c r="M35" s="45"/>
      <c r="N35" s="50">
        <v>0</v>
      </c>
      <c r="O35" s="50"/>
      <c r="P35" s="50"/>
      <c r="Q35" s="12">
        <f t="shared" si="1"/>
        <v>18509636.86</v>
      </c>
    </row>
    <row r="36" spans="2:17" ht="15" customHeight="1">
      <c r="B36" s="49" t="s">
        <v>90</v>
      </c>
      <c r="C36" s="49"/>
      <c r="D36" s="9" t="s">
        <v>60</v>
      </c>
      <c r="E36" s="12">
        <v>10376605.2</v>
      </c>
      <c r="F36" s="12">
        <v>0</v>
      </c>
      <c r="G36" s="12">
        <v>0</v>
      </c>
      <c r="H36" s="12">
        <v>0</v>
      </c>
      <c r="I36" s="12">
        <v>0</v>
      </c>
      <c r="J36" s="12">
        <f t="shared" si="0"/>
        <v>10376605.2</v>
      </c>
      <c r="K36" s="45">
        <v>0</v>
      </c>
      <c r="L36" s="45"/>
      <c r="M36" s="45"/>
      <c r="N36" s="50">
        <v>0</v>
      </c>
      <c r="O36" s="50"/>
      <c r="P36" s="50"/>
      <c r="Q36" s="12">
        <f t="shared" si="1"/>
        <v>10376605.2</v>
      </c>
    </row>
    <row r="37" spans="2:17" ht="20.25" customHeight="1">
      <c r="B37" s="49" t="s">
        <v>62</v>
      </c>
      <c r="C37" s="49"/>
      <c r="D37" s="9" t="s">
        <v>63</v>
      </c>
      <c r="E37" s="12">
        <v>4500000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0"/>
        <v>4500000</v>
      </c>
      <c r="K37" s="45">
        <v>0</v>
      </c>
      <c r="L37" s="45"/>
      <c r="M37" s="45"/>
      <c r="N37" s="50">
        <v>0</v>
      </c>
      <c r="O37" s="50"/>
      <c r="P37" s="50"/>
      <c r="Q37" s="12">
        <f t="shared" si="1"/>
        <v>4500000</v>
      </c>
    </row>
    <row r="38" spans="2:17" ht="19.5" customHeight="1">
      <c r="B38" s="49" t="s">
        <v>64</v>
      </c>
      <c r="C38" s="49"/>
      <c r="D38" s="9" t="s">
        <v>63</v>
      </c>
      <c r="E38" s="12">
        <v>4500000</v>
      </c>
      <c r="F38" s="12">
        <v>0</v>
      </c>
      <c r="G38" s="12">
        <v>0</v>
      </c>
      <c r="H38" s="12">
        <v>0</v>
      </c>
      <c r="I38" s="12">
        <v>0</v>
      </c>
      <c r="J38" s="12">
        <f t="shared" si="0"/>
        <v>4500000</v>
      </c>
      <c r="K38" s="45">
        <v>0</v>
      </c>
      <c r="L38" s="45"/>
      <c r="M38" s="45"/>
      <c r="N38" s="50">
        <v>0</v>
      </c>
      <c r="O38" s="50"/>
      <c r="P38" s="50"/>
      <c r="Q38" s="12">
        <f t="shared" si="1"/>
        <v>4500000</v>
      </c>
    </row>
    <row r="39" spans="2:17" ht="15" customHeight="1">
      <c r="B39" s="49" t="s">
        <v>65</v>
      </c>
      <c r="C39" s="49"/>
      <c r="D39" s="9" t="s">
        <v>66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0"/>
        <v>0</v>
      </c>
      <c r="K39" s="45">
        <v>0</v>
      </c>
      <c r="L39" s="45"/>
      <c r="M39" s="45"/>
      <c r="N39" s="50">
        <v>0</v>
      </c>
      <c r="O39" s="50"/>
      <c r="P39" s="50"/>
      <c r="Q39" s="12">
        <f t="shared" si="1"/>
        <v>0</v>
      </c>
    </row>
    <row r="40" spans="2:17" ht="15.75" customHeight="1">
      <c r="B40" s="49" t="s">
        <v>67</v>
      </c>
      <c r="C40" s="49"/>
      <c r="D40" s="9" t="s">
        <v>66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0"/>
        <v>0</v>
      </c>
      <c r="K40" s="45">
        <v>0</v>
      </c>
      <c r="L40" s="45"/>
      <c r="M40" s="45"/>
      <c r="N40" s="50">
        <v>0</v>
      </c>
      <c r="O40" s="50"/>
      <c r="P40" s="50"/>
      <c r="Q40" s="12">
        <f t="shared" si="1"/>
        <v>0</v>
      </c>
    </row>
    <row r="41" spans="2:17" ht="15" customHeight="1">
      <c r="B41" s="49" t="s">
        <v>68</v>
      </c>
      <c r="C41" s="49"/>
      <c r="D41" s="9" t="s">
        <v>69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f t="shared" si="0"/>
        <v>0</v>
      </c>
      <c r="K41" s="45">
        <v>4000000</v>
      </c>
      <c r="L41" s="45"/>
      <c r="M41" s="45"/>
      <c r="N41" s="50">
        <v>0</v>
      </c>
      <c r="O41" s="50"/>
      <c r="P41" s="50"/>
      <c r="Q41" s="12">
        <f t="shared" si="1"/>
        <v>0</v>
      </c>
    </row>
    <row r="42" spans="2:17" ht="15" customHeight="1">
      <c r="B42" s="49" t="s">
        <v>70</v>
      </c>
      <c r="C42" s="49"/>
      <c r="D42" s="9" t="s">
        <v>71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12">
        <f t="shared" si="1"/>
        <v>0</v>
      </c>
    </row>
    <row r="43" spans="2:17" ht="15" customHeight="1">
      <c r="B43" s="49" t="s">
        <v>72</v>
      </c>
      <c r="C43" s="49"/>
      <c r="D43" s="9" t="s">
        <v>73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0"/>
        <v>0</v>
      </c>
      <c r="K43" s="45">
        <v>0</v>
      </c>
      <c r="L43" s="45"/>
      <c r="M43" s="45"/>
      <c r="N43" s="50">
        <v>0</v>
      </c>
      <c r="O43" s="50"/>
      <c r="P43" s="50"/>
      <c r="Q43" s="12">
        <f t="shared" si="1"/>
        <v>0</v>
      </c>
    </row>
    <row r="44" spans="2:17" ht="15" customHeight="1">
      <c r="B44" s="49" t="s">
        <v>74</v>
      </c>
      <c r="C44" s="49"/>
      <c r="D44" s="9" t="s">
        <v>75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12">
        <f t="shared" si="1"/>
        <v>0</v>
      </c>
    </row>
    <row r="45" spans="2:17" ht="15" customHeight="1">
      <c r="B45" s="49" t="s">
        <v>76</v>
      </c>
      <c r="C45" s="49"/>
      <c r="D45" s="9" t="s">
        <v>75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12">
        <f t="shared" si="1"/>
        <v>0</v>
      </c>
    </row>
    <row r="46" spans="2:17" ht="15" customHeight="1">
      <c r="B46" s="49" t="s">
        <v>77</v>
      </c>
      <c r="C46" s="49"/>
      <c r="D46" s="9" t="s">
        <v>78</v>
      </c>
      <c r="E46" s="12">
        <v>1530000</v>
      </c>
      <c r="F46" s="12">
        <v>0</v>
      </c>
      <c r="G46" s="12">
        <v>0</v>
      </c>
      <c r="H46" s="12">
        <v>0</v>
      </c>
      <c r="I46" s="12">
        <v>0</v>
      </c>
      <c r="J46" s="12">
        <f t="shared" si="0"/>
        <v>1530000</v>
      </c>
      <c r="K46" s="45">
        <v>35000</v>
      </c>
      <c r="L46" s="45"/>
      <c r="M46" s="45"/>
      <c r="N46" s="50">
        <v>35000</v>
      </c>
      <c r="O46" s="50"/>
      <c r="P46" s="50"/>
      <c r="Q46" s="12">
        <f t="shared" si="1"/>
        <v>1495000</v>
      </c>
    </row>
    <row r="47" spans="2:17" ht="15" customHeight="1">
      <c r="B47" s="49" t="s">
        <v>79</v>
      </c>
      <c r="C47" s="49"/>
      <c r="D47" s="9" t="s">
        <v>78</v>
      </c>
      <c r="E47" s="12">
        <v>1530000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1530000</v>
      </c>
      <c r="K47" s="45">
        <v>35000</v>
      </c>
      <c r="L47" s="45"/>
      <c r="M47" s="45"/>
      <c r="N47" s="50">
        <v>35000</v>
      </c>
      <c r="O47" s="50"/>
      <c r="P47" s="50"/>
      <c r="Q47" s="12">
        <f t="shared" si="1"/>
        <v>1495000</v>
      </c>
    </row>
    <row r="48" spans="2:17" ht="15" customHeight="1">
      <c r="B48" s="49" t="s">
        <v>80</v>
      </c>
      <c r="C48" s="49"/>
      <c r="D48" s="9" t="s">
        <v>78</v>
      </c>
      <c r="E48" s="12">
        <v>510000</v>
      </c>
      <c r="F48" s="12">
        <v>0</v>
      </c>
      <c r="G48" s="12">
        <v>0</v>
      </c>
      <c r="H48" s="12">
        <v>0</v>
      </c>
      <c r="I48" s="12">
        <v>0</v>
      </c>
      <c r="J48" s="12">
        <f t="shared" si="0"/>
        <v>510000</v>
      </c>
      <c r="K48" s="45">
        <v>35000</v>
      </c>
      <c r="L48" s="45"/>
      <c r="M48" s="45"/>
      <c r="N48" s="50">
        <v>35000</v>
      </c>
      <c r="O48" s="50"/>
      <c r="P48" s="50"/>
      <c r="Q48" s="12">
        <f t="shared" si="1"/>
        <v>475000</v>
      </c>
    </row>
    <row r="49" spans="2:17" ht="15" customHeight="1">
      <c r="B49" s="49" t="s">
        <v>81</v>
      </c>
      <c r="C49" s="49"/>
      <c r="D49" s="9" t="s">
        <v>78</v>
      </c>
      <c r="E49" s="12">
        <v>510000</v>
      </c>
      <c r="F49" s="12">
        <v>0</v>
      </c>
      <c r="G49" s="12">
        <v>0</v>
      </c>
      <c r="H49" s="12">
        <v>0</v>
      </c>
      <c r="I49" s="12">
        <v>0</v>
      </c>
      <c r="J49" s="12">
        <f t="shared" si="0"/>
        <v>510000</v>
      </c>
      <c r="K49" s="45">
        <v>0</v>
      </c>
      <c r="L49" s="45"/>
      <c r="M49" s="45"/>
      <c r="N49" s="50">
        <v>0</v>
      </c>
      <c r="O49" s="50"/>
      <c r="P49" s="50"/>
      <c r="Q49" s="12">
        <f t="shared" si="1"/>
        <v>510000</v>
      </c>
    </row>
    <row r="50" spans="2:17" ht="15" customHeight="1">
      <c r="B50" s="49" t="s">
        <v>82</v>
      </c>
      <c r="C50" s="49"/>
      <c r="D50" s="9" t="s">
        <v>78</v>
      </c>
      <c r="E50" s="12">
        <v>510000</v>
      </c>
      <c r="F50" s="12">
        <v>0</v>
      </c>
      <c r="G50" s="12">
        <v>0</v>
      </c>
      <c r="H50" s="12">
        <v>0</v>
      </c>
      <c r="I50" s="12">
        <v>0</v>
      </c>
      <c r="J50" s="12">
        <f t="shared" si="0"/>
        <v>510000</v>
      </c>
      <c r="K50" s="45">
        <v>0</v>
      </c>
      <c r="L50" s="45"/>
      <c r="M50" s="45"/>
      <c r="N50" s="50">
        <v>0</v>
      </c>
      <c r="O50" s="50"/>
      <c r="P50" s="50"/>
      <c r="Q50" s="12">
        <f t="shared" si="1"/>
        <v>510000</v>
      </c>
    </row>
    <row r="51" ht="5.25" customHeight="1"/>
    <row r="52" spans="2:19" ht="12.75" customHeight="1">
      <c r="B52" s="51" t="s">
        <v>83</v>
      </c>
      <c r="M52" s="52"/>
      <c r="N52" s="52"/>
      <c r="O52" s="52"/>
      <c r="P52" s="52"/>
      <c r="Q52" s="52"/>
      <c r="R52" s="52"/>
      <c r="S52" s="52"/>
    </row>
    <row r="53" ht="8.25" customHeight="1">
      <c r="B53" s="51"/>
    </row>
    <row r="54" ht="36.75" customHeight="1">
      <c r="D54" s="13" t="s">
        <v>93</v>
      </c>
    </row>
    <row r="55" spans="2:20" ht="16.5" customHeight="1">
      <c r="B55" s="51" t="s">
        <v>85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</sheetData>
  <sheetProtection/>
  <mergeCells count="139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52:B53"/>
    <mergeCell ref="M52:S52"/>
    <mergeCell ref="B55:T55"/>
    <mergeCell ref="B49:C49"/>
    <mergeCell ref="K49:M49"/>
    <mergeCell ref="N49:P49"/>
    <mergeCell ref="B50:C50"/>
    <mergeCell ref="K50:M50"/>
    <mergeCell ref="N50:P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T5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94</v>
      </c>
      <c r="M2" s="41"/>
      <c r="N2" s="41"/>
      <c r="O2" s="41"/>
      <c r="P2" s="41"/>
      <c r="Q2" s="41"/>
      <c r="R2" s="41"/>
    </row>
    <row r="3" ht="12.75" customHeight="1">
      <c r="Q3" s="14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15"/>
      <c r="P6" s="43" t="s">
        <v>95</v>
      </c>
      <c r="Q6" s="43"/>
      <c r="R6" s="43"/>
    </row>
    <row r="7" spans="12:18" ht="18" customHeight="1">
      <c r="L7" s="43" t="s">
        <v>6</v>
      </c>
      <c r="M7" s="43"/>
      <c r="N7" s="43"/>
      <c r="O7" s="15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17" t="s">
        <v>8</v>
      </c>
      <c r="E9" s="17" t="s">
        <v>9</v>
      </c>
      <c r="F9" s="45" t="s">
        <v>10</v>
      </c>
      <c r="G9" s="45"/>
      <c r="H9" s="45" t="s">
        <v>11</v>
      </c>
      <c r="I9" s="45"/>
      <c r="J9" s="17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18"/>
      <c r="E10" s="18" t="s">
        <v>15</v>
      </c>
      <c r="F10" s="18" t="s">
        <v>16</v>
      </c>
      <c r="G10" s="18" t="s">
        <v>17</v>
      </c>
      <c r="H10" s="18" t="s">
        <v>16</v>
      </c>
      <c r="I10" s="18" t="s">
        <v>17</v>
      </c>
      <c r="J10" s="18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17" ht="15" customHeight="1">
      <c r="B11" s="49" t="s">
        <v>21</v>
      </c>
      <c r="C11" s="49"/>
      <c r="D11" s="16" t="s">
        <v>0</v>
      </c>
      <c r="E11" s="19">
        <v>70306953.44</v>
      </c>
      <c r="F11" s="19">
        <v>0</v>
      </c>
      <c r="G11" s="19">
        <v>0</v>
      </c>
      <c r="H11" s="19">
        <v>0</v>
      </c>
      <c r="I11" s="19">
        <v>0</v>
      </c>
      <c r="J11" s="19">
        <f>+E11+F11-G11+H11-I11</f>
        <v>70306953.44</v>
      </c>
      <c r="K11" s="45">
        <v>18334568</v>
      </c>
      <c r="L11" s="45"/>
      <c r="M11" s="45"/>
      <c r="N11" s="50">
        <v>14299568</v>
      </c>
      <c r="O11" s="50"/>
      <c r="P11" s="50"/>
      <c r="Q11" s="19">
        <f>+J11-N11</f>
        <v>56007385.44</v>
      </c>
    </row>
    <row r="12" spans="2:17" ht="15.75" customHeight="1">
      <c r="B12" s="49" t="s">
        <v>22</v>
      </c>
      <c r="C12" s="49"/>
      <c r="D12" s="16" t="s">
        <v>23</v>
      </c>
      <c r="E12" s="19">
        <v>70306953.44</v>
      </c>
      <c r="F12" s="19">
        <v>0</v>
      </c>
      <c r="G12" s="19">
        <v>0</v>
      </c>
      <c r="H12" s="19">
        <v>0</v>
      </c>
      <c r="I12" s="19">
        <v>0</v>
      </c>
      <c r="J12" s="19">
        <f aca="true" t="shared" si="0" ref="J12:J50">+E12+F12-G12+H12-I12</f>
        <v>70306953.44</v>
      </c>
      <c r="K12" s="45">
        <v>18334568</v>
      </c>
      <c r="L12" s="45"/>
      <c r="M12" s="45"/>
      <c r="N12" s="50">
        <v>14299568</v>
      </c>
      <c r="O12" s="50"/>
      <c r="P12" s="50"/>
      <c r="Q12" s="19">
        <f aca="true" t="shared" si="1" ref="Q12:Q50">+J12-N12</f>
        <v>56007385.44</v>
      </c>
    </row>
    <row r="13" spans="2:17" ht="15" customHeight="1">
      <c r="B13" s="49" t="s">
        <v>24</v>
      </c>
      <c r="C13" s="49"/>
      <c r="D13" s="16" t="s">
        <v>25</v>
      </c>
      <c r="E13" s="19">
        <v>70306953.44</v>
      </c>
      <c r="F13" s="19">
        <v>0</v>
      </c>
      <c r="G13" s="19">
        <v>0</v>
      </c>
      <c r="H13" s="19">
        <v>0</v>
      </c>
      <c r="I13" s="19">
        <v>0</v>
      </c>
      <c r="J13" s="19">
        <f t="shared" si="0"/>
        <v>70306953.44</v>
      </c>
      <c r="K13" s="45">
        <v>18334568</v>
      </c>
      <c r="L13" s="45"/>
      <c r="M13" s="45"/>
      <c r="N13" s="50">
        <v>14299568</v>
      </c>
      <c r="O13" s="50"/>
      <c r="P13" s="50"/>
      <c r="Q13" s="19">
        <f t="shared" si="1"/>
        <v>56007385.44</v>
      </c>
    </row>
    <row r="14" spans="2:17" ht="15" customHeight="1">
      <c r="B14" s="49" t="s">
        <v>26</v>
      </c>
      <c r="C14" s="49"/>
      <c r="D14" s="16" t="s">
        <v>27</v>
      </c>
      <c r="E14" s="19">
        <v>70306953.44</v>
      </c>
      <c r="F14" s="19">
        <v>0</v>
      </c>
      <c r="G14" s="19">
        <v>0</v>
      </c>
      <c r="H14" s="19">
        <v>0</v>
      </c>
      <c r="I14" s="19">
        <v>0</v>
      </c>
      <c r="J14" s="19">
        <f t="shared" si="0"/>
        <v>70306953.44</v>
      </c>
      <c r="K14" s="45">
        <v>18334568</v>
      </c>
      <c r="L14" s="45"/>
      <c r="M14" s="45"/>
      <c r="N14" s="50">
        <v>14299568</v>
      </c>
      <c r="O14" s="50"/>
      <c r="P14" s="50"/>
      <c r="Q14" s="19">
        <f t="shared" si="1"/>
        <v>56007385.44</v>
      </c>
    </row>
    <row r="15" spans="2:17" ht="15" customHeight="1">
      <c r="B15" s="49" t="s">
        <v>28</v>
      </c>
      <c r="C15" s="49"/>
      <c r="D15" s="16" t="s">
        <v>29</v>
      </c>
      <c r="E15" s="19">
        <v>31500000</v>
      </c>
      <c r="F15" s="19">
        <v>0</v>
      </c>
      <c r="G15" s="19">
        <v>0</v>
      </c>
      <c r="H15" s="19">
        <v>0</v>
      </c>
      <c r="I15" s="19">
        <v>0</v>
      </c>
      <c r="J15" s="19">
        <f t="shared" si="0"/>
        <v>31500000</v>
      </c>
      <c r="K15" s="45">
        <v>0</v>
      </c>
      <c r="L15" s="45"/>
      <c r="M15" s="45"/>
      <c r="N15" s="50">
        <v>0</v>
      </c>
      <c r="O15" s="50"/>
      <c r="P15" s="50"/>
      <c r="Q15" s="19">
        <f t="shared" si="1"/>
        <v>31500000</v>
      </c>
    </row>
    <row r="16" spans="2:17" ht="15" customHeight="1">
      <c r="B16" s="49" t="s">
        <v>30</v>
      </c>
      <c r="C16" s="49"/>
      <c r="D16" s="16" t="s">
        <v>31</v>
      </c>
      <c r="E16" s="19">
        <v>10000000</v>
      </c>
      <c r="F16" s="19">
        <v>0</v>
      </c>
      <c r="G16" s="19">
        <v>0</v>
      </c>
      <c r="H16" s="19">
        <v>0</v>
      </c>
      <c r="I16" s="19">
        <v>0</v>
      </c>
      <c r="J16" s="19">
        <f t="shared" si="0"/>
        <v>10000000</v>
      </c>
      <c r="K16" s="45">
        <v>0</v>
      </c>
      <c r="L16" s="45"/>
      <c r="M16" s="45"/>
      <c r="N16" s="50">
        <v>0</v>
      </c>
      <c r="O16" s="50"/>
      <c r="P16" s="50"/>
      <c r="Q16" s="19">
        <f t="shared" si="1"/>
        <v>10000000</v>
      </c>
    </row>
    <row r="17" spans="2:17" ht="15" customHeight="1">
      <c r="B17" s="49" t="s">
        <v>32</v>
      </c>
      <c r="C17" s="49"/>
      <c r="D17" s="16" t="s">
        <v>33</v>
      </c>
      <c r="E17" s="19">
        <v>10000000</v>
      </c>
      <c r="F17" s="19">
        <v>0</v>
      </c>
      <c r="G17" s="19">
        <v>0</v>
      </c>
      <c r="H17" s="19">
        <v>0</v>
      </c>
      <c r="I17" s="19">
        <v>0</v>
      </c>
      <c r="J17" s="19">
        <f t="shared" si="0"/>
        <v>10000000</v>
      </c>
      <c r="K17" s="45">
        <v>0</v>
      </c>
      <c r="L17" s="45"/>
      <c r="M17" s="45"/>
      <c r="N17" s="50">
        <v>0</v>
      </c>
      <c r="O17" s="50"/>
      <c r="P17" s="50"/>
      <c r="Q17" s="19">
        <f t="shared" si="1"/>
        <v>10000000</v>
      </c>
    </row>
    <row r="18" spans="2:17" ht="15" customHeight="1">
      <c r="B18" s="49" t="s">
        <v>34</v>
      </c>
      <c r="C18" s="49"/>
      <c r="D18" s="16" t="s">
        <v>35</v>
      </c>
      <c r="E18" s="19">
        <v>4500000</v>
      </c>
      <c r="F18" s="19">
        <v>0</v>
      </c>
      <c r="G18" s="19">
        <v>0</v>
      </c>
      <c r="H18" s="19">
        <v>0</v>
      </c>
      <c r="I18" s="19">
        <v>0</v>
      </c>
      <c r="J18" s="19">
        <f t="shared" si="0"/>
        <v>4500000</v>
      </c>
      <c r="K18" s="45">
        <v>0</v>
      </c>
      <c r="L18" s="45"/>
      <c r="M18" s="45"/>
      <c r="N18" s="50">
        <v>0</v>
      </c>
      <c r="O18" s="50"/>
      <c r="P18" s="50"/>
      <c r="Q18" s="19">
        <f t="shared" si="1"/>
        <v>4500000</v>
      </c>
    </row>
    <row r="19" spans="2:17" ht="19.5" customHeight="1">
      <c r="B19" s="49" t="s">
        <v>36</v>
      </c>
      <c r="C19" s="49"/>
      <c r="D19" s="16" t="s">
        <v>37</v>
      </c>
      <c r="E19" s="19">
        <v>4500000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0"/>
        <v>4500000</v>
      </c>
      <c r="K19" s="45">
        <v>0</v>
      </c>
      <c r="L19" s="45"/>
      <c r="M19" s="45"/>
      <c r="N19" s="50">
        <v>0</v>
      </c>
      <c r="O19" s="50"/>
      <c r="P19" s="50"/>
      <c r="Q19" s="19">
        <f t="shared" si="1"/>
        <v>4500000</v>
      </c>
    </row>
    <row r="20" spans="2:17" ht="15" customHeight="1">
      <c r="B20" s="49" t="s">
        <v>38</v>
      </c>
      <c r="C20" s="49"/>
      <c r="D20" s="16" t="s">
        <v>39</v>
      </c>
      <c r="E20" s="19">
        <v>4000000</v>
      </c>
      <c r="F20" s="19">
        <v>0</v>
      </c>
      <c r="G20" s="19">
        <v>0</v>
      </c>
      <c r="H20" s="19">
        <v>0</v>
      </c>
      <c r="I20" s="19">
        <v>0</v>
      </c>
      <c r="J20" s="19">
        <f t="shared" si="0"/>
        <v>4000000</v>
      </c>
      <c r="K20" s="45">
        <v>0</v>
      </c>
      <c r="L20" s="45"/>
      <c r="M20" s="45"/>
      <c r="N20" s="50">
        <v>0</v>
      </c>
      <c r="O20" s="50"/>
      <c r="P20" s="50"/>
      <c r="Q20" s="19">
        <f t="shared" si="1"/>
        <v>4000000</v>
      </c>
    </row>
    <row r="21" spans="2:17" ht="15" customHeight="1">
      <c r="B21" s="49" t="s">
        <v>40</v>
      </c>
      <c r="C21" s="49"/>
      <c r="D21" s="16" t="s">
        <v>41</v>
      </c>
      <c r="E21" s="19">
        <v>4000000</v>
      </c>
      <c r="F21" s="19">
        <v>0</v>
      </c>
      <c r="G21" s="19">
        <v>0</v>
      </c>
      <c r="H21" s="19">
        <v>0</v>
      </c>
      <c r="I21" s="19">
        <v>0</v>
      </c>
      <c r="J21" s="19">
        <f t="shared" si="0"/>
        <v>4000000</v>
      </c>
      <c r="K21" s="45">
        <v>0</v>
      </c>
      <c r="L21" s="45"/>
      <c r="M21" s="45"/>
      <c r="N21" s="50">
        <v>0</v>
      </c>
      <c r="O21" s="50"/>
      <c r="P21" s="50"/>
      <c r="Q21" s="19">
        <f t="shared" si="1"/>
        <v>4000000</v>
      </c>
    </row>
    <row r="22" spans="2:17" ht="15" customHeight="1">
      <c r="B22" s="49" t="s">
        <v>42</v>
      </c>
      <c r="C22" s="49"/>
      <c r="D22" s="16" t="s">
        <v>43</v>
      </c>
      <c r="E22" s="19">
        <v>10000000</v>
      </c>
      <c r="F22" s="19">
        <v>0</v>
      </c>
      <c r="G22" s="19">
        <v>0</v>
      </c>
      <c r="H22" s="19">
        <v>0</v>
      </c>
      <c r="I22" s="19">
        <v>0</v>
      </c>
      <c r="J22" s="19">
        <f t="shared" si="0"/>
        <v>10000000</v>
      </c>
      <c r="K22" s="45">
        <v>0</v>
      </c>
      <c r="L22" s="45"/>
      <c r="M22" s="45"/>
      <c r="N22" s="50">
        <v>0</v>
      </c>
      <c r="O22" s="50"/>
      <c r="P22" s="50"/>
      <c r="Q22" s="19">
        <f t="shared" si="1"/>
        <v>10000000</v>
      </c>
    </row>
    <row r="23" spans="2:17" ht="15" customHeight="1">
      <c r="B23" s="49" t="s">
        <v>44</v>
      </c>
      <c r="C23" s="49"/>
      <c r="D23" s="16" t="s">
        <v>43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f t="shared" si="0"/>
        <v>0</v>
      </c>
      <c r="K23" s="45">
        <v>0</v>
      </c>
      <c r="L23" s="45"/>
      <c r="M23" s="45"/>
      <c r="N23" s="50">
        <v>0</v>
      </c>
      <c r="O23" s="50"/>
      <c r="P23" s="50"/>
      <c r="Q23" s="19">
        <f t="shared" si="1"/>
        <v>0</v>
      </c>
    </row>
    <row r="24" spans="2:17" ht="15" customHeight="1">
      <c r="B24" s="49" t="s">
        <v>45</v>
      </c>
      <c r="C24" s="49"/>
      <c r="D24" s="16" t="s">
        <v>43</v>
      </c>
      <c r="E24" s="19">
        <v>10000000</v>
      </c>
      <c r="F24" s="19">
        <v>0</v>
      </c>
      <c r="G24" s="19">
        <v>0</v>
      </c>
      <c r="H24" s="19">
        <v>0</v>
      </c>
      <c r="I24" s="19">
        <v>0</v>
      </c>
      <c r="J24" s="19">
        <f t="shared" si="0"/>
        <v>10000000</v>
      </c>
      <c r="K24" s="45">
        <v>0</v>
      </c>
      <c r="L24" s="45"/>
      <c r="M24" s="45"/>
      <c r="N24" s="50">
        <v>0</v>
      </c>
      <c r="O24" s="50"/>
      <c r="P24" s="50"/>
      <c r="Q24" s="19">
        <f t="shared" si="1"/>
        <v>10000000</v>
      </c>
    </row>
    <row r="25" spans="2:17" ht="15" customHeight="1">
      <c r="B25" s="49" t="s">
        <v>46</v>
      </c>
      <c r="C25" s="49"/>
      <c r="D25" s="16" t="s">
        <v>43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19">
        <f t="shared" si="1"/>
        <v>0</v>
      </c>
    </row>
    <row r="26" spans="2:17" ht="20.25" customHeight="1">
      <c r="B26" s="49" t="s">
        <v>47</v>
      </c>
      <c r="C26" s="49"/>
      <c r="D26" s="16" t="s">
        <v>48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si="0"/>
        <v>0</v>
      </c>
      <c r="K26" s="45">
        <v>0</v>
      </c>
      <c r="L26" s="45"/>
      <c r="M26" s="45"/>
      <c r="N26" s="50">
        <v>0</v>
      </c>
      <c r="O26" s="50"/>
      <c r="P26" s="50"/>
      <c r="Q26" s="19">
        <f t="shared" si="1"/>
        <v>0</v>
      </c>
    </row>
    <row r="27" spans="2:17" ht="15" customHeight="1">
      <c r="B27" s="49" t="s">
        <v>49</v>
      </c>
      <c r="C27" s="49"/>
      <c r="D27" s="16" t="s">
        <v>50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si="0"/>
        <v>0</v>
      </c>
      <c r="K27" s="45">
        <v>0</v>
      </c>
      <c r="L27" s="45"/>
      <c r="M27" s="45"/>
      <c r="N27" s="50">
        <v>0</v>
      </c>
      <c r="O27" s="50"/>
      <c r="P27" s="50"/>
      <c r="Q27" s="19">
        <f t="shared" si="1"/>
        <v>0</v>
      </c>
    </row>
    <row r="28" spans="2:17" ht="15" customHeight="1">
      <c r="B28" s="49" t="s">
        <v>51</v>
      </c>
      <c r="C28" s="49"/>
      <c r="D28" s="16" t="s">
        <v>52</v>
      </c>
      <c r="E28" s="19">
        <v>3000000</v>
      </c>
      <c r="F28" s="19">
        <v>0</v>
      </c>
      <c r="G28" s="19">
        <v>0</v>
      </c>
      <c r="H28" s="19">
        <v>0</v>
      </c>
      <c r="I28" s="19">
        <v>0</v>
      </c>
      <c r="J28" s="19">
        <f t="shared" si="0"/>
        <v>3000000</v>
      </c>
      <c r="K28" s="45">
        <v>0</v>
      </c>
      <c r="L28" s="45"/>
      <c r="M28" s="45"/>
      <c r="N28" s="50">
        <v>0</v>
      </c>
      <c r="O28" s="50"/>
      <c r="P28" s="50"/>
      <c r="Q28" s="19">
        <f t="shared" si="1"/>
        <v>3000000</v>
      </c>
    </row>
    <row r="29" spans="2:17" ht="15" customHeight="1">
      <c r="B29" s="49" t="s">
        <v>53</v>
      </c>
      <c r="C29" s="49"/>
      <c r="D29" s="16" t="s">
        <v>52</v>
      </c>
      <c r="E29" s="19">
        <v>3000000</v>
      </c>
      <c r="F29" s="19">
        <v>0</v>
      </c>
      <c r="G29" s="19">
        <v>0</v>
      </c>
      <c r="H29" s="19">
        <v>0</v>
      </c>
      <c r="I29" s="19">
        <v>0</v>
      </c>
      <c r="J29" s="19">
        <f t="shared" si="0"/>
        <v>3000000</v>
      </c>
      <c r="K29" s="45">
        <v>0</v>
      </c>
      <c r="L29" s="45"/>
      <c r="M29" s="45"/>
      <c r="N29" s="50">
        <v>0</v>
      </c>
      <c r="O29" s="50"/>
      <c r="P29" s="50"/>
      <c r="Q29" s="19">
        <f t="shared" si="1"/>
        <v>3000000</v>
      </c>
    </row>
    <row r="30" spans="2:17" ht="15" customHeight="1">
      <c r="B30" s="49" t="s">
        <v>54</v>
      </c>
      <c r="C30" s="49"/>
      <c r="D30" s="16" t="s">
        <v>55</v>
      </c>
      <c r="E30" s="19">
        <v>37281953.44</v>
      </c>
      <c r="F30" s="19">
        <v>0</v>
      </c>
      <c r="G30" s="19">
        <v>0</v>
      </c>
      <c r="H30" s="19">
        <v>0</v>
      </c>
      <c r="I30" s="19">
        <v>0</v>
      </c>
      <c r="J30" s="19">
        <f t="shared" si="0"/>
        <v>37281953.44</v>
      </c>
      <c r="K30" s="45">
        <v>18299568</v>
      </c>
      <c r="L30" s="45"/>
      <c r="M30" s="45"/>
      <c r="N30" s="50">
        <v>14299568</v>
      </c>
      <c r="O30" s="50"/>
      <c r="P30" s="50"/>
      <c r="Q30" s="19">
        <f t="shared" si="1"/>
        <v>22982385.439999998</v>
      </c>
    </row>
    <row r="31" spans="2:17" ht="15" customHeight="1">
      <c r="B31" s="49" t="s">
        <v>56</v>
      </c>
      <c r="C31" s="49"/>
      <c r="D31" s="16" t="s">
        <v>57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f t="shared" si="0"/>
        <v>0</v>
      </c>
      <c r="K31" s="45">
        <v>0</v>
      </c>
      <c r="L31" s="45"/>
      <c r="M31" s="45"/>
      <c r="N31" s="50">
        <v>0</v>
      </c>
      <c r="O31" s="50"/>
      <c r="P31" s="50"/>
      <c r="Q31" s="19">
        <f t="shared" si="1"/>
        <v>0</v>
      </c>
    </row>
    <row r="32" spans="2:17" ht="15" customHeight="1">
      <c r="B32" s="49" t="s">
        <v>58</v>
      </c>
      <c r="C32" s="49"/>
      <c r="D32" s="16" t="s">
        <v>57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19">
        <f t="shared" si="1"/>
        <v>0</v>
      </c>
    </row>
    <row r="33" spans="2:17" ht="15" customHeight="1">
      <c r="B33" s="49" t="s">
        <v>59</v>
      </c>
      <c r="C33" s="49"/>
      <c r="D33" s="16" t="s">
        <v>60</v>
      </c>
      <c r="E33" s="19">
        <v>32781953.44</v>
      </c>
      <c r="F33" s="19">
        <v>0</v>
      </c>
      <c r="G33" s="19">
        <v>0</v>
      </c>
      <c r="H33" s="19">
        <v>0</v>
      </c>
      <c r="I33" s="19">
        <v>0</v>
      </c>
      <c r="J33" s="19">
        <f t="shared" si="0"/>
        <v>32781953.44</v>
      </c>
      <c r="K33" s="45">
        <v>14299568</v>
      </c>
      <c r="L33" s="45"/>
      <c r="M33" s="45"/>
      <c r="N33" s="50">
        <v>14299568</v>
      </c>
      <c r="O33" s="50"/>
      <c r="P33" s="50"/>
      <c r="Q33" s="19">
        <f t="shared" si="1"/>
        <v>18482385.44</v>
      </c>
    </row>
    <row r="34" spans="2:17" ht="15" customHeight="1">
      <c r="B34" s="49" t="s">
        <v>89</v>
      </c>
      <c r="C34" s="49"/>
      <c r="D34" s="16" t="s">
        <v>60</v>
      </c>
      <c r="E34" s="19">
        <v>3895711.38</v>
      </c>
      <c r="F34" s="19">
        <v>0</v>
      </c>
      <c r="G34" s="19">
        <v>0</v>
      </c>
      <c r="H34" s="19">
        <v>0</v>
      </c>
      <c r="I34" s="19">
        <v>0</v>
      </c>
      <c r="J34" s="19">
        <f t="shared" si="0"/>
        <v>3895711.38</v>
      </c>
      <c r="K34" s="45">
        <v>0</v>
      </c>
      <c r="L34" s="45"/>
      <c r="M34" s="45"/>
      <c r="N34" s="50">
        <v>0</v>
      </c>
      <c r="O34" s="50"/>
      <c r="P34" s="50"/>
      <c r="Q34" s="19">
        <f t="shared" si="1"/>
        <v>3895711.38</v>
      </c>
    </row>
    <row r="35" spans="2:17" ht="15" customHeight="1">
      <c r="B35" s="49" t="s">
        <v>61</v>
      </c>
      <c r="C35" s="49"/>
      <c r="D35" s="16" t="s">
        <v>60</v>
      </c>
      <c r="E35" s="19">
        <v>18509636.86</v>
      </c>
      <c r="F35" s="19">
        <v>0</v>
      </c>
      <c r="G35" s="19">
        <v>0</v>
      </c>
      <c r="H35" s="19">
        <v>0</v>
      </c>
      <c r="I35" s="19">
        <v>0</v>
      </c>
      <c r="J35" s="19">
        <f t="shared" si="0"/>
        <v>18509636.86</v>
      </c>
      <c r="K35" s="45">
        <v>3922963</v>
      </c>
      <c r="L35" s="45"/>
      <c r="M35" s="45"/>
      <c r="N35" s="50">
        <v>3922963</v>
      </c>
      <c r="O35" s="50"/>
      <c r="P35" s="50"/>
      <c r="Q35" s="19">
        <f t="shared" si="1"/>
        <v>14586673.86</v>
      </c>
    </row>
    <row r="36" spans="2:17" ht="15" customHeight="1">
      <c r="B36" s="49" t="s">
        <v>90</v>
      </c>
      <c r="C36" s="49"/>
      <c r="D36" s="16" t="s">
        <v>60</v>
      </c>
      <c r="E36" s="19">
        <v>10376605.2</v>
      </c>
      <c r="F36" s="19">
        <v>0</v>
      </c>
      <c r="G36" s="19">
        <v>0</v>
      </c>
      <c r="H36" s="19">
        <v>0</v>
      </c>
      <c r="I36" s="19">
        <v>0</v>
      </c>
      <c r="J36" s="19">
        <f t="shared" si="0"/>
        <v>10376605.2</v>
      </c>
      <c r="K36" s="45">
        <v>10376605</v>
      </c>
      <c r="L36" s="45"/>
      <c r="M36" s="45"/>
      <c r="N36" s="50">
        <v>10376605</v>
      </c>
      <c r="O36" s="50"/>
      <c r="P36" s="50"/>
      <c r="Q36" s="19">
        <f t="shared" si="1"/>
        <v>0.19999999925494194</v>
      </c>
    </row>
    <row r="37" spans="2:17" ht="20.25" customHeight="1">
      <c r="B37" s="49" t="s">
        <v>62</v>
      </c>
      <c r="C37" s="49"/>
      <c r="D37" s="16" t="s">
        <v>63</v>
      </c>
      <c r="E37" s="19">
        <v>4500000</v>
      </c>
      <c r="F37" s="19">
        <v>0</v>
      </c>
      <c r="G37" s="19">
        <v>0</v>
      </c>
      <c r="H37" s="19">
        <v>0</v>
      </c>
      <c r="I37" s="19">
        <v>0</v>
      </c>
      <c r="J37" s="19">
        <f t="shared" si="0"/>
        <v>4500000</v>
      </c>
      <c r="K37" s="45">
        <v>0</v>
      </c>
      <c r="L37" s="45"/>
      <c r="M37" s="45"/>
      <c r="N37" s="50">
        <v>0</v>
      </c>
      <c r="O37" s="50"/>
      <c r="P37" s="50"/>
      <c r="Q37" s="19">
        <f t="shared" si="1"/>
        <v>4500000</v>
      </c>
    </row>
    <row r="38" spans="2:17" ht="19.5" customHeight="1">
      <c r="B38" s="49" t="s">
        <v>64</v>
      </c>
      <c r="C38" s="49"/>
      <c r="D38" s="16" t="s">
        <v>63</v>
      </c>
      <c r="E38" s="19">
        <v>4500000</v>
      </c>
      <c r="F38" s="19">
        <v>0</v>
      </c>
      <c r="G38" s="19">
        <v>0</v>
      </c>
      <c r="H38" s="19">
        <v>0</v>
      </c>
      <c r="I38" s="19">
        <v>0</v>
      </c>
      <c r="J38" s="19">
        <f t="shared" si="0"/>
        <v>4500000</v>
      </c>
      <c r="K38" s="45">
        <v>0</v>
      </c>
      <c r="L38" s="45"/>
      <c r="M38" s="45"/>
      <c r="N38" s="50">
        <v>0</v>
      </c>
      <c r="O38" s="50"/>
      <c r="P38" s="50"/>
      <c r="Q38" s="19">
        <f t="shared" si="1"/>
        <v>4500000</v>
      </c>
    </row>
    <row r="39" spans="2:17" ht="15" customHeight="1">
      <c r="B39" s="49" t="s">
        <v>65</v>
      </c>
      <c r="C39" s="49"/>
      <c r="D39" s="16" t="s">
        <v>66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f t="shared" si="0"/>
        <v>0</v>
      </c>
      <c r="K39" s="45">
        <v>0</v>
      </c>
      <c r="L39" s="45"/>
      <c r="M39" s="45"/>
      <c r="N39" s="50">
        <v>0</v>
      </c>
      <c r="O39" s="50"/>
      <c r="P39" s="50"/>
      <c r="Q39" s="19">
        <f t="shared" si="1"/>
        <v>0</v>
      </c>
    </row>
    <row r="40" spans="2:17" ht="15.75" customHeight="1">
      <c r="B40" s="49" t="s">
        <v>67</v>
      </c>
      <c r="C40" s="49"/>
      <c r="D40" s="16" t="s">
        <v>66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f t="shared" si="0"/>
        <v>0</v>
      </c>
      <c r="K40" s="45">
        <v>0</v>
      </c>
      <c r="L40" s="45"/>
      <c r="M40" s="45"/>
      <c r="N40" s="50">
        <v>0</v>
      </c>
      <c r="O40" s="50"/>
      <c r="P40" s="50"/>
      <c r="Q40" s="19">
        <f t="shared" si="1"/>
        <v>0</v>
      </c>
    </row>
    <row r="41" spans="2:17" ht="15" customHeight="1">
      <c r="B41" s="49" t="s">
        <v>68</v>
      </c>
      <c r="C41" s="49"/>
      <c r="D41" s="16" t="s">
        <v>69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f t="shared" si="0"/>
        <v>0</v>
      </c>
      <c r="K41" s="45">
        <v>4000000</v>
      </c>
      <c r="L41" s="45"/>
      <c r="M41" s="45"/>
      <c r="N41" s="50">
        <v>0</v>
      </c>
      <c r="O41" s="50"/>
      <c r="P41" s="50"/>
      <c r="Q41" s="19">
        <f t="shared" si="1"/>
        <v>0</v>
      </c>
    </row>
    <row r="42" spans="2:17" ht="15" customHeight="1">
      <c r="B42" s="49" t="s">
        <v>70</v>
      </c>
      <c r="C42" s="49"/>
      <c r="D42" s="16" t="s">
        <v>71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19">
        <f t="shared" si="1"/>
        <v>0</v>
      </c>
    </row>
    <row r="43" spans="2:17" ht="15" customHeight="1">
      <c r="B43" s="49" t="s">
        <v>72</v>
      </c>
      <c r="C43" s="49"/>
      <c r="D43" s="16" t="s">
        <v>73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f t="shared" si="0"/>
        <v>0</v>
      </c>
      <c r="K43" s="45">
        <v>0</v>
      </c>
      <c r="L43" s="45"/>
      <c r="M43" s="45"/>
      <c r="N43" s="50">
        <v>0</v>
      </c>
      <c r="O43" s="50"/>
      <c r="P43" s="50"/>
      <c r="Q43" s="19">
        <f t="shared" si="1"/>
        <v>0</v>
      </c>
    </row>
    <row r="44" spans="2:17" ht="15" customHeight="1">
      <c r="B44" s="49" t="s">
        <v>74</v>
      </c>
      <c r="C44" s="49"/>
      <c r="D44" s="16" t="s">
        <v>75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19">
        <f t="shared" si="1"/>
        <v>0</v>
      </c>
    </row>
    <row r="45" spans="2:17" ht="15" customHeight="1">
      <c r="B45" s="49" t="s">
        <v>76</v>
      </c>
      <c r="C45" s="49"/>
      <c r="D45" s="16" t="s">
        <v>75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19">
        <f t="shared" si="1"/>
        <v>0</v>
      </c>
    </row>
    <row r="46" spans="2:17" ht="15" customHeight="1">
      <c r="B46" s="49" t="s">
        <v>77</v>
      </c>
      <c r="C46" s="49"/>
      <c r="D46" s="16" t="s">
        <v>78</v>
      </c>
      <c r="E46" s="19">
        <v>1525000</v>
      </c>
      <c r="F46" s="19">
        <v>0</v>
      </c>
      <c r="G46" s="19">
        <v>0</v>
      </c>
      <c r="H46" s="19">
        <v>0</v>
      </c>
      <c r="I46" s="19">
        <v>0</v>
      </c>
      <c r="J46" s="19">
        <f t="shared" si="0"/>
        <v>1525000</v>
      </c>
      <c r="K46" s="45">
        <v>35000</v>
      </c>
      <c r="L46" s="45"/>
      <c r="M46" s="45"/>
      <c r="N46" s="50">
        <v>0</v>
      </c>
      <c r="O46" s="50"/>
      <c r="P46" s="50"/>
      <c r="Q46" s="19">
        <f t="shared" si="1"/>
        <v>1525000</v>
      </c>
    </row>
    <row r="47" spans="2:17" ht="15" customHeight="1">
      <c r="B47" s="49" t="s">
        <v>79</v>
      </c>
      <c r="C47" s="49"/>
      <c r="D47" s="16" t="s">
        <v>78</v>
      </c>
      <c r="E47" s="19">
        <v>1525000</v>
      </c>
      <c r="F47" s="19">
        <v>0</v>
      </c>
      <c r="G47" s="19">
        <v>0</v>
      </c>
      <c r="H47" s="19">
        <v>0</v>
      </c>
      <c r="I47" s="19">
        <v>0</v>
      </c>
      <c r="J47" s="19">
        <f t="shared" si="0"/>
        <v>1525000</v>
      </c>
      <c r="K47" s="45">
        <v>35000</v>
      </c>
      <c r="L47" s="45"/>
      <c r="M47" s="45"/>
      <c r="N47" s="50">
        <v>0</v>
      </c>
      <c r="O47" s="50"/>
      <c r="P47" s="50"/>
      <c r="Q47" s="19">
        <f t="shared" si="1"/>
        <v>1525000</v>
      </c>
    </row>
    <row r="48" spans="2:17" ht="15" customHeight="1">
      <c r="B48" s="49" t="s">
        <v>80</v>
      </c>
      <c r="C48" s="49"/>
      <c r="D48" s="16" t="s">
        <v>78</v>
      </c>
      <c r="E48" s="19">
        <v>485000</v>
      </c>
      <c r="F48" s="19">
        <v>0</v>
      </c>
      <c r="G48" s="19">
        <v>0</v>
      </c>
      <c r="H48" s="19">
        <v>0</v>
      </c>
      <c r="I48" s="19">
        <v>0</v>
      </c>
      <c r="J48" s="19">
        <f t="shared" si="0"/>
        <v>485000</v>
      </c>
      <c r="K48" s="45">
        <v>35000</v>
      </c>
      <c r="L48" s="45"/>
      <c r="M48" s="45"/>
      <c r="N48" s="50">
        <v>0</v>
      </c>
      <c r="O48" s="50"/>
      <c r="P48" s="50"/>
      <c r="Q48" s="19">
        <f t="shared" si="1"/>
        <v>485000</v>
      </c>
    </row>
    <row r="49" spans="2:17" ht="15" customHeight="1">
      <c r="B49" s="49" t="s">
        <v>81</v>
      </c>
      <c r="C49" s="49"/>
      <c r="D49" s="16" t="s">
        <v>78</v>
      </c>
      <c r="E49" s="19">
        <v>520000</v>
      </c>
      <c r="F49" s="19">
        <v>0</v>
      </c>
      <c r="G49" s="19">
        <v>0</v>
      </c>
      <c r="H49" s="19">
        <v>0</v>
      </c>
      <c r="I49" s="19">
        <v>0</v>
      </c>
      <c r="J49" s="19">
        <f t="shared" si="0"/>
        <v>520000</v>
      </c>
      <c r="K49" s="45">
        <v>0</v>
      </c>
      <c r="L49" s="45"/>
      <c r="M49" s="45"/>
      <c r="N49" s="50">
        <v>0</v>
      </c>
      <c r="O49" s="50"/>
      <c r="P49" s="50"/>
      <c r="Q49" s="19">
        <f t="shared" si="1"/>
        <v>520000</v>
      </c>
    </row>
    <row r="50" spans="2:17" ht="15" customHeight="1">
      <c r="B50" s="49" t="s">
        <v>82</v>
      </c>
      <c r="C50" s="49"/>
      <c r="D50" s="16" t="s">
        <v>78</v>
      </c>
      <c r="E50" s="19">
        <v>520000</v>
      </c>
      <c r="F50" s="19">
        <v>0</v>
      </c>
      <c r="G50" s="19">
        <v>0</v>
      </c>
      <c r="H50" s="19">
        <v>0</v>
      </c>
      <c r="I50" s="19">
        <v>0</v>
      </c>
      <c r="J50" s="19">
        <f t="shared" si="0"/>
        <v>520000</v>
      </c>
      <c r="K50" s="45">
        <v>0</v>
      </c>
      <c r="L50" s="45"/>
      <c r="M50" s="45"/>
      <c r="N50" s="50">
        <v>0</v>
      </c>
      <c r="O50" s="50"/>
      <c r="P50" s="50"/>
      <c r="Q50" s="19">
        <f t="shared" si="1"/>
        <v>520000</v>
      </c>
    </row>
    <row r="51" ht="5.25" customHeight="1"/>
    <row r="52" spans="2:19" ht="12.75" customHeight="1">
      <c r="B52" s="51" t="s">
        <v>83</v>
      </c>
      <c r="M52" s="52"/>
      <c r="N52" s="52"/>
      <c r="O52" s="52"/>
      <c r="P52" s="52"/>
      <c r="Q52" s="52"/>
      <c r="R52" s="52"/>
      <c r="S52" s="52"/>
    </row>
    <row r="53" ht="8.25" customHeight="1">
      <c r="B53" s="51"/>
    </row>
    <row r="54" ht="36.75" customHeight="1"/>
    <row r="55" spans="2:20" ht="16.5" customHeight="1">
      <c r="B55" s="51" t="s">
        <v>85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</sheetData>
  <sheetProtection/>
  <mergeCells count="139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52:B53"/>
    <mergeCell ref="M52:S52"/>
    <mergeCell ref="B55:T55"/>
    <mergeCell ref="B49:C49"/>
    <mergeCell ref="K49:M49"/>
    <mergeCell ref="N49:P49"/>
    <mergeCell ref="B50:C50"/>
    <mergeCell ref="K50:M50"/>
    <mergeCell ref="N50:P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96</v>
      </c>
      <c r="M2" s="41"/>
      <c r="N2" s="41"/>
      <c r="O2" s="41"/>
      <c r="P2" s="41"/>
      <c r="Q2" s="41"/>
      <c r="R2" s="41"/>
    </row>
    <row r="3" ht="12.75" customHeight="1">
      <c r="Q3" s="24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25"/>
      <c r="P6" s="43" t="s">
        <v>97</v>
      </c>
      <c r="Q6" s="43"/>
      <c r="R6" s="43"/>
    </row>
    <row r="7" spans="12:18" ht="18" customHeight="1">
      <c r="L7" s="43" t="s">
        <v>6</v>
      </c>
      <c r="M7" s="43"/>
      <c r="N7" s="43"/>
      <c r="O7" s="25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22" t="s">
        <v>8</v>
      </c>
      <c r="E9" s="22" t="s">
        <v>9</v>
      </c>
      <c r="F9" s="45" t="s">
        <v>10</v>
      </c>
      <c r="G9" s="45"/>
      <c r="H9" s="45" t="s">
        <v>11</v>
      </c>
      <c r="I9" s="45"/>
      <c r="J9" s="22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23"/>
      <c r="E10" s="23" t="s">
        <v>15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17" ht="15" customHeight="1">
      <c r="B11" s="49" t="s">
        <v>21</v>
      </c>
      <c r="C11" s="49"/>
      <c r="D11" s="20" t="s">
        <v>0</v>
      </c>
      <c r="E11" s="21">
        <v>68067385.44</v>
      </c>
      <c r="F11" s="21">
        <f>+F12</f>
        <v>4028289</v>
      </c>
      <c r="G11" s="21">
        <v>4028289</v>
      </c>
      <c r="H11" s="21">
        <f>+H12</f>
        <v>11180000</v>
      </c>
      <c r="I11" s="21">
        <v>0</v>
      </c>
      <c r="J11" s="21">
        <f>+E11+F11-G11+H11-I11</f>
        <v>79247385.44</v>
      </c>
      <c r="K11" s="45">
        <v>18334568</v>
      </c>
      <c r="L11" s="45"/>
      <c r="M11" s="45"/>
      <c r="N11" s="50">
        <v>0</v>
      </c>
      <c r="O11" s="50"/>
      <c r="P11" s="50"/>
      <c r="Q11" s="21">
        <f>+J11-N11</f>
        <v>79247385.44</v>
      </c>
    </row>
    <row r="12" spans="2:17" ht="15.75" customHeight="1">
      <c r="B12" s="49" t="s">
        <v>22</v>
      </c>
      <c r="C12" s="49"/>
      <c r="D12" s="20" t="s">
        <v>23</v>
      </c>
      <c r="E12" s="21">
        <v>68067385.44</v>
      </c>
      <c r="F12" s="21">
        <f>+F13</f>
        <v>4028289</v>
      </c>
      <c r="G12" s="21">
        <v>4028289</v>
      </c>
      <c r="H12" s="21">
        <f>+H13</f>
        <v>11180000</v>
      </c>
      <c r="I12" s="21">
        <v>0</v>
      </c>
      <c r="J12" s="21">
        <f aca="true" t="shared" si="0" ref="J12:J51">+E12+F12-G12+H12-I12</f>
        <v>79247385.44</v>
      </c>
      <c r="K12" s="45">
        <v>18334568</v>
      </c>
      <c r="L12" s="45"/>
      <c r="M12" s="45"/>
      <c r="N12" s="50">
        <v>0</v>
      </c>
      <c r="O12" s="50"/>
      <c r="P12" s="50"/>
      <c r="Q12" s="21">
        <f aca="true" t="shared" si="1" ref="Q12:Q51">+J12-N12</f>
        <v>79247385.44</v>
      </c>
    </row>
    <row r="13" spans="2:17" ht="15" customHeight="1">
      <c r="B13" s="49" t="s">
        <v>24</v>
      </c>
      <c r="C13" s="49"/>
      <c r="D13" s="20" t="s">
        <v>25</v>
      </c>
      <c r="E13" s="21">
        <v>68067385.44</v>
      </c>
      <c r="F13" s="21">
        <f>+F14</f>
        <v>4028289</v>
      </c>
      <c r="G13" s="21">
        <v>4028289</v>
      </c>
      <c r="H13" s="21">
        <f>+H14</f>
        <v>11180000</v>
      </c>
      <c r="I13" s="21">
        <v>0</v>
      </c>
      <c r="J13" s="21">
        <f t="shared" si="0"/>
        <v>79247385.44</v>
      </c>
      <c r="K13" s="45">
        <v>18334568</v>
      </c>
      <c r="L13" s="45"/>
      <c r="M13" s="45"/>
      <c r="N13" s="50">
        <v>0</v>
      </c>
      <c r="O13" s="50"/>
      <c r="P13" s="50"/>
      <c r="Q13" s="21">
        <f t="shared" si="1"/>
        <v>79247385.44</v>
      </c>
    </row>
    <row r="14" spans="2:17" ht="15" customHeight="1">
      <c r="B14" s="49" t="s">
        <v>26</v>
      </c>
      <c r="C14" s="49"/>
      <c r="D14" s="20" t="s">
        <v>27</v>
      </c>
      <c r="E14" s="21">
        <v>68067385.44</v>
      </c>
      <c r="F14" s="21">
        <f>+F15+F31</f>
        <v>4028289</v>
      </c>
      <c r="G14" s="21">
        <v>4028289</v>
      </c>
      <c r="H14" s="21">
        <f>+H15</f>
        <v>11180000</v>
      </c>
      <c r="I14" s="21">
        <v>0</v>
      </c>
      <c r="J14" s="21">
        <f t="shared" si="0"/>
        <v>79247385.44</v>
      </c>
      <c r="K14" s="45">
        <v>18334568</v>
      </c>
      <c r="L14" s="45"/>
      <c r="M14" s="45"/>
      <c r="N14" s="50">
        <v>0</v>
      </c>
      <c r="O14" s="50"/>
      <c r="P14" s="50"/>
      <c r="Q14" s="21">
        <f t="shared" si="1"/>
        <v>79247385.44</v>
      </c>
    </row>
    <row r="15" spans="2:17" ht="15" customHeight="1">
      <c r="B15" s="49" t="s">
        <v>28</v>
      </c>
      <c r="C15" s="49"/>
      <c r="D15" s="20" t="s">
        <v>29</v>
      </c>
      <c r="E15" s="21">
        <v>31500000</v>
      </c>
      <c r="F15" s="21">
        <f>+F16+0</f>
        <v>1662000</v>
      </c>
      <c r="G15" s="21">
        <v>2366289</v>
      </c>
      <c r="H15" s="21">
        <f>+H26</f>
        <v>11180000</v>
      </c>
      <c r="I15" s="21">
        <v>0</v>
      </c>
      <c r="J15" s="21">
        <f t="shared" si="0"/>
        <v>41975711</v>
      </c>
      <c r="K15" s="45">
        <v>0</v>
      </c>
      <c r="L15" s="45"/>
      <c r="M15" s="45"/>
      <c r="N15" s="50">
        <v>0</v>
      </c>
      <c r="O15" s="50"/>
      <c r="P15" s="50"/>
      <c r="Q15" s="21">
        <f t="shared" si="1"/>
        <v>41975711</v>
      </c>
    </row>
    <row r="16" spans="2:17" ht="15" customHeight="1">
      <c r="B16" s="49" t="s">
        <v>30</v>
      </c>
      <c r="C16" s="49"/>
      <c r="D16" s="20" t="s">
        <v>31</v>
      </c>
      <c r="E16" s="21">
        <v>10000000</v>
      </c>
      <c r="F16" s="21">
        <v>1662000</v>
      </c>
      <c r="G16" s="21">
        <v>0</v>
      </c>
      <c r="H16" s="21">
        <v>0</v>
      </c>
      <c r="I16" s="21">
        <v>0</v>
      </c>
      <c r="J16" s="21">
        <f t="shared" si="0"/>
        <v>11662000</v>
      </c>
      <c r="K16" s="45">
        <v>0</v>
      </c>
      <c r="L16" s="45"/>
      <c r="M16" s="45"/>
      <c r="N16" s="50">
        <v>0</v>
      </c>
      <c r="O16" s="50"/>
      <c r="P16" s="50"/>
      <c r="Q16" s="21">
        <f t="shared" si="1"/>
        <v>11662000</v>
      </c>
    </row>
    <row r="17" spans="2:17" ht="15" customHeight="1">
      <c r="B17" s="49" t="s">
        <v>32</v>
      </c>
      <c r="C17" s="49"/>
      <c r="D17" s="20" t="s">
        <v>33</v>
      </c>
      <c r="E17" s="21">
        <v>10000000</v>
      </c>
      <c r="F17" s="21">
        <v>1662000</v>
      </c>
      <c r="G17" s="21">
        <v>0</v>
      </c>
      <c r="H17" s="21">
        <v>0</v>
      </c>
      <c r="I17" s="21">
        <v>0</v>
      </c>
      <c r="J17" s="21">
        <f t="shared" si="0"/>
        <v>11662000</v>
      </c>
      <c r="K17" s="45">
        <v>0</v>
      </c>
      <c r="L17" s="45"/>
      <c r="M17" s="45"/>
      <c r="N17" s="50">
        <v>0</v>
      </c>
      <c r="O17" s="50"/>
      <c r="P17" s="50"/>
      <c r="Q17" s="21">
        <f t="shared" si="1"/>
        <v>11662000</v>
      </c>
    </row>
    <row r="18" spans="2:17" ht="15" customHeight="1">
      <c r="B18" s="49" t="s">
        <v>34</v>
      </c>
      <c r="C18" s="49"/>
      <c r="D18" s="20" t="s">
        <v>35</v>
      </c>
      <c r="E18" s="21">
        <v>4500000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4500000</v>
      </c>
      <c r="K18" s="45">
        <v>0</v>
      </c>
      <c r="L18" s="45"/>
      <c r="M18" s="45"/>
      <c r="N18" s="50">
        <v>0</v>
      </c>
      <c r="O18" s="50"/>
      <c r="P18" s="50"/>
      <c r="Q18" s="21">
        <f t="shared" si="1"/>
        <v>4500000</v>
      </c>
    </row>
    <row r="19" spans="2:17" ht="19.5" customHeight="1">
      <c r="B19" s="49" t="s">
        <v>36</v>
      </c>
      <c r="C19" s="49"/>
      <c r="D19" s="20" t="s">
        <v>37</v>
      </c>
      <c r="E19" s="21">
        <v>4500000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4500000</v>
      </c>
      <c r="K19" s="45">
        <v>0</v>
      </c>
      <c r="L19" s="45"/>
      <c r="M19" s="45"/>
      <c r="N19" s="50">
        <v>0</v>
      </c>
      <c r="O19" s="50"/>
      <c r="P19" s="50"/>
      <c r="Q19" s="21">
        <f t="shared" si="1"/>
        <v>4500000</v>
      </c>
    </row>
    <row r="20" spans="2:17" ht="15" customHeight="1">
      <c r="B20" s="49" t="s">
        <v>38</v>
      </c>
      <c r="C20" s="49"/>
      <c r="D20" s="20" t="s">
        <v>39</v>
      </c>
      <c r="E20" s="21">
        <v>4000000</v>
      </c>
      <c r="F20" s="21">
        <v>0</v>
      </c>
      <c r="G20" s="21">
        <v>0</v>
      </c>
      <c r="H20" s="21">
        <v>0</v>
      </c>
      <c r="I20" s="21">
        <v>0</v>
      </c>
      <c r="J20" s="21">
        <f t="shared" si="0"/>
        <v>4000000</v>
      </c>
      <c r="K20" s="45">
        <v>0</v>
      </c>
      <c r="L20" s="45"/>
      <c r="M20" s="45"/>
      <c r="N20" s="50">
        <v>0</v>
      </c>
      <c r="O20" s="50"/>
      <c r="P20" s="50"/>
      <c r="Q20" s="21">
        <f t="shared" si="1"/>
        <v>4000000</v>
      </c>
    </row>
    <row r="21" spans="2:17" ht="15" customHeight="1">
      <c r="B21" s="49" t="s">
        <v>40</v>
      </c>
      <c r="C21" s="49"/>
      <c r="D21" s="20" t="s">
        <v>41</v>
      </c>
      <c r="E21" s="21">
        <v>4000000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4000000</v>
      </c>
      <c r="K21" s="45">
        <v>0</v>
      </c>
      <c r="L21" s="45"/>
      <c r="M21" s="45"/>
      <c r="N21" s="50">
        <v>0</v>
      </c>
      <c r="O21" s="50"/>
      <c r="P21" s="50"/>
      <c r="Q21" s="21">
        <f t="shared" si="1"/>
        <v>4000000</v>
      </c>
    </row>
    <row r="22" spans="2:17" ht="15" customHeight="1">
      <c r="B22" s="49" t="s">
        <v>42</v>
      </c>
      <c r="C22" s="49"/>
      <c r="D22" s="20" t="s">
        <v>43</v>
      </c>
      <c r="E22" s="21">
        <v>10000000</v>
      </c>
      <c r="F22" s="21">
        <v>0</v>
      </c>
      <c r="G22" s="21">
        <v>2366289</v>
      </c>
      <c r="H22" s="21">
        <v>0</v>
      </c>
      <c r="I22" s="21">
        <v>0</v>
      </c>
      <c r="J22" s="21">
        <f t="shared" si="0"/>
        <v>7633711</v>
      </c>
      <c r="K22" s="45">
        <v>0</v>
      </c>
      <c r="L22" s="45"/>
      <c r="M22" s="45"/>
      <c r="N22" s="50">
        <v>0</v>
      </c>
      <c r="O22" s="50"/>
      <c r="P22" s="50"/>
      <c r="Q22" s="21">
        <f t="shared" si="1"/>
        <v>7633711</v>
      </c>
    </row>
    <row r="23" spans="2:17" ht="15" customHeight="1">
      <c r="B23" s="49" t="s">
        <v>44</v>
      </c>
      <c r="C23" s="49"/>
      <c r="D23" s="20" t="s">
        <v>43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f t="shared" si="0"/>
        <v>0</v>
      </c>
      <c r="K23" s="45">
        <v>0</v>
      </c>
      <c r="L23" s="45"/>
      <c r="M23" s="45"/>
      <c r="N23" s="50">
        <v>0</v>
      </c>
      <c r="O23" s="50"/>
      <c r="P23" s="50"/>
      <c r="Q23" s="21">
        <f t="shared" si="1"/>
        <v>0</v>
      </c>
    </row>
    <row r="24" spans="2:17" ht="15" customHeight="1">
      <c r="B24" s="49" t="s">
        <v>45</v>
      </c>
      <c r="C24" s="49"/>
      <c r="D24" s="20" t="s">
        <v>43</v>
      </c>
      <c r="E24" s="21">
        <v>10000000</v>
      </c>
      <c r="F24" s="21">
        <v>0</v>
      </c>
      <c r="G24" s="21">
        <v>2366289</v>
      </c>
      <c r="H24" s="21">
        <v>0</v>
      </c>
      <c r="I24" s="21">
        <v>0</v>
      </c>
      <c r="J24" s="21">
        <f t="shared" si="0"/>
        <v>7633711</v>
      </c>
      <c r="K24" s="45">
        <v>0</v>
      </c>
      <c r="L24" s="45"/>
      <c r="M24" s="45"/>
      <c r="N24" s="50">
        <v>0</v>
      </c>
      <c r="O24" s="50"/>
      <c r="P24" s="50"/>
      <c r="Q24" s="21">
        <f t="shared" si="1"/>
        <v>7633711</v>
      </c>
    </row>
    <row r="25" spans="2:17" ht="15" customHeight="1">
      <c r="B25" s="49" t="s">
        <v>46</v>
      </c>
      <c r="C25" s="49"/>
      <c r="D25" s="20" t="s">
        <v>43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21">
        <f t="shared" si="1"/>
        <v>0</v>
      </c>
    </row>
    <row r="26" spans="2:17" ht="20.25" customHeight="1">
      <c r="B26" s="49" t="s">
        <v>47</v>
      </c>
      <c r="C26" s="49"/>
      <c r="D26" s="20" t="s">
        <v>48</v>
      </c>
      <c r="E26" s="21">
        <v>0</v>
      </c>
      <c r="F26" s="21">
        <v>0</v>
      </c>
      <c r="G26" s="21">
        <v>0</v>
      </c>
      <c r="H26" s="21">
        <v>11180000</v>
      </c>
      <c r="I26" s="21">
        <v>0</v>
      </c>
      <c r="J26" s="21">
        <f t="shared" si="0"/>
        <v>11180000</v>
      </c>
      <c r="K26" s="45">
        <v>0</v>
      </c>
      <c r="L26" s="45"/>
      <c r="M26" s="45"/>
      <c r="N26" s="50">
        <v>0</v>
      </c>
      <c r="O26" s="50"/>
      <c r="P26" s="50"/>
      <c r="Q26" s="21">
        <f t="shared" si="1"/>
        <v>11180000</v>
      </c>
    </row>
    <row r="27" spans="2:17" ht="15" customHeight="1">
      <c r="B27" s="49" t="s">
        <v>49</v>
      </c>
      <c r="C27" s="49"/>
      <c r="D27" s="20" t="s">
        <v>50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 t="shared" si="0"/>
        <v>0</v>
      </c>
      <c r="K27" s="45">
        <v>0</v>
      </c>
      <c r="L27" s="45"/>
      <c r="M27" s="45"/>
      <c r="N27" s="50">
        <v>0</v>
      </c>
      <c r="O27" s="50"/>
      <c r="P27" s="50"/>
      <c r="Q27" s="21">
        <f t="shared" si="1"/>
        <v>0</v>
      </c>
    </row>
    <row r="28" spans="2:17" ht="15" customHeight="1">
      <c r="B28" s="49" t="s">
        <v>98</v>
      </c>
      <c r="C28" s="49"/>
      <c r="D28" s="20" t="s">
        <v>50</v>
      </c>
      <c r="E28" s="21">
        <v>0</v>
      </c>
      <c r="F28" s="21">
        <v>0</v>
      </c>
      <c r="G28" s="21">
        <v>0</v>
      </c>
      <c r="H28" s="21">
        <v>11180000</v>
      </c>
      <c r="I28" s="21">
        <v>0</v>
      </c>
      <c r="J28" s="21">
        <f t="shared" si="0"/>
        <v>11180000</v>
      </c>
      <c r="K28" s="45">
        <v>0</v>
      </c>
      <c r="L28" s="45"/>
      <c r="M28" s="45"/>
      <c r="N28" s="50">
        <v>0</v>
      </c>
      <c r="O28" s="50"/>
      <c r="P28" s="50"/>
      <c r="Q28" s="21">
        <f t="shared" si="1"/>
        <v>11180000</v>
      </c>
    </row>
    <row r="29" spans="2:17" ht="15" customHeight="1">
      <c r="B29" s="49" t="s">
        <v>51</v>
      </c>
      <c r="C29" s="49"/>
      <c r="D29" s="20" t="s">
        <v>52</v>
      </c>
      <c r="E29" s="21">
        <v>3000000</v>
      </c>
      <c r="F29" s="21">
        <v>0</v>
      </c>
      <c r="G29" s="21">
        <v>0</v>
      </c>
      <c r="H29" s="21">
        <v>0</v>
      </c>
      <c r="I29" s="21">
        <v>0</v>
      </c>
      <c r="J29" s="21">
        <f t="shared" si="0"/>
        <v>3000000</v>
      </c>
      <c r="K29" s="45">
        <v>0</v>
      </c>
      <c r="L29" s="45"/>
      <c r="M29" s="45"/>
      <c r="N29" s="50">
        <v>0</v>
      </c>
      <c r="O29" s="50"/>
      <c r="P29" s="50"/>
      <c r="Q29" s="21">
        <f t="shared" si="1"/>
        <v>3000000</v>
      </c>
    </row>
    <row r="30" spans="2:17" ht="15" customHeight="1">
      <c r="B30" s="49" t="s">
        <v>53</v>
      </c>
      <c r="C30" s="49"/>
      <c r="D30" s="20" t="s">
        <v>52</v>
      </c>
      <c r="E30" s="21">
        <v>3000000</v>
      </c>
      <c r="F30" s="21">
        <v>0</v>
      </c>
      <c r="G30" s="21">
        <v>0</v>
      </c>
      <c r="H30" s="21">
        <v>0</v>
      </c>
      <c r="I30" s="21">
        <v>0</v>
      </c>
      <c r="J30" s="21">
        <f t="shared" si="0"/>
        <v>3000000</v>
      </c>
      <c r="K30" s="45">
        <v>0</v>
      </c>
      <c r="L30" s="45"/>
      <c r="M30" s="45"/>
      <c r="N30" s="50">
        <v>0</v>
      </c>
      <c r="O30" s="50"/>
      <c r="P30" s="50"/>
      <c r="Q30" s="21">
        <f t="shared" si="1"/>
        <v>3000000</v>
      </c>
    </row>
    <row r="31" spans="2:17" ht="15" customHeight="1">
      <c r="B31" s="49" t="s">
        <v>54</v>
      </c>
      <c r="C31" s="49"/>
      <c r="D31" s="20" t="s">
        <v>55</v>
      </c>
      <c r="E31" s="21">
        <v>34982385.44</v>
      </c>
      <c r="F31" s="21">
        <v>2366289</v>
      </c>
      <c r="G31" s="21">
        <v>1662000</v>
      </c>
      <c r="H31" s="21">
        <v>0</v>
      </c>
      <c r="I31" s="21">
        <v>0</v>
      </c>
      <c r="J31" s="21">
        <f t="shared" si="0"/>
        <v>35686674.44</v>
      </c>
      <c r="K31" s="45">
        <v>18299568</v>
      </c>
      <c r="L31" s="45"/>
      <c r="M31" s="45"/>
      <c r="N31" s="50">
        <v>0</v>
      </c>
      <c r="O31" s="50"/>
      <c r="P31" s="50"/>
      <c r="Q31" s="21">
        <f t="shared" si="1"/>
        <v>35686674.44</v>
      </c>
    </row>
    <row r="32" spans="2:17" ht="15" customHeight="1">
      <c r="B32" s="49" t="s">
        <v>56</v>
      </c>
      <c r="C32" s="49"/>
      <c r="D32" s="20" t="s">
        <v>57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21">
        <f t="shared" si="1"/>
        <v>0</v>
      </c>
    </row>
    <row r="33" spans="2:17" ht="15" customHeight="1">
      <c r="B33" s="49" t="s">
        <v>58</v>
      </c>
      <c r="C33" s="49"/>
      <c r="D33" s="20" t="s">
        <v>57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t="shared" si="0"/>
        <v>0</v>
      </c>
      <c r="K33" s="45">
        <v>0</v>
      </c>
      <c r="L33" s="45"/>
      <c r="M33" s="45"/>
      <c r="N33" s="50">
        <v>0</v>
      </c>
      <c r="O33" s="50"/>
      <c r="P33" s="50"/>
      <c r="Q33" s="21">
        <f t="shared" si="1"/>
        <v>0</v>
      </c>
    </row>
    <row r="34" spans="2:17" ht="15" customHeight="1">
      <c r="B34" s="49" t="s">
        <v>59</v>
      </c>
      <c r="C34" s="49"/>
      <c r="D34" s="20" t="s">
        <v>60</v>
      </c>
      <c r="E34" s="21">
        <v>30482385.44</v>
      </c>
      <c r="F34" s="21">
        <v>704289</v>
      </c>
      <c r="G34" s="21">
        <v>0</v>
      </c>
      <c r="H34" s="21">
        <v>0</v>
      </c>
      <c r="I34" s="21">
        <v>0</v>
      </c>
      <c r="J34" s="21">
        <f t="shared" si="0"/>
        <v>31186674.44</v>
      </c>
      <c r="K34" s="45">
        <v>14299568</v>
      </c>
      <c r="L34" s="45"/>
      <c r="M34" s="45"/>
      <c r="N34" s="50">
        <v>0</v>
      </c>
      <c r="O34" s="50"/>
      <c r="P34" s="50"/>
      <c r="Q34" s="21">
        <f t="shared" si="1"/>
        <v>31186674.44</v>
      </c>
    </row>
    <row r="35" spans="2:17" ht="15" customHeight="1">
      <c r="B35" s="49" t="s">
        <v>89</v>
      </c>
      <c r="C35" s="49"/>
      <c r="D35" s="20" t="s">
        <v>60</v>
      </c>
      <c r="E35" s="21">
        <v>3895711.38</v>
      </c>
      <c r="F35" s="21">
        <v>0</v>
      </c>
      <c r="G35" s="21">
        <v>0</v>
      </c>
      <c r="H35" s="21">
        <v>0</v>
      </c>
      <c r="I35" s="21">
        <v>0</v>
      </c>
      <c r="J35" s="21">
        <f t="shared" si="0"/>
        <v>3895711.38</v>
      </c>
      <c r="K35" s="45">
        <v>0</v>
      </c>
      <c r="L35" s="45"/>
      <c r="M35" s="45"/>
      <c r="N35" s="50">
        <v>0</v>
      </c>
      <c r="O35" s="50"/>
      <c r="P35" s="50"/>
      <c r="Q35" s="21">
        <f t="shared" si="1"/>
        <v>3895711.38</v>
      </c>
    </row>
    <row r="36" spans="2:17" ht="15" customHeight="1">
      <c r="B36" s="49" t="s">
        <v>61</v>
      </c>
      <c r="C36" s="49"/>
      <c r="D36" s="20" t="s">
        <v>60</v>
      </c>
      <c r="E36" s="21">
        <v>26586673.86</v>
      </c>
      <c r="F36" s="21">
        <v>704289</v>
      </c>
      <c r="G36" s="21">
        <v>0</v>
      </c>
      <c r="H36" s="21">
        <v>0</v>
      </c>
      <c r="I36" s="21">
        <v>0</v>
      </c>
      <c r="J36" s="21">
        <f t="shared" si="0"/>
        <v>27290962.86</v>
      </c>
      <c r="K36" s="45">
        <v>3922963</v>
      </c>
      <c r="L36" s="45"/>
      <c r="M36" s="45"/>
      <c r="N36" s="50">
        <v>0</v>
      </c>
      <c r="O36" s="50"/>
      <c r="P36" s="50"/>
      <c r="Q36" s="21">
        <f t="shared" si="1"/>
        <v>27290962.86</v>
      </c>
    </row>
    <row r="37" spans="2:17" ht="15" customHeight="1">
      <c r="B37" s="49" t="s">
        <v>90</v>
      </c>
      <c r="C37" s="49"/>
      <c r="D37" s="20" t="s">
        <v>60</v>
      </c>
      <c r="E37" s="21">
        <v>0.2</v>
      </c>
      <c r="F37" s="21">
        <v>0</v>
      </c>
      <c r="G37" s="21">
        <v>0</v>
      </c>
      <c r="H37" s="21">
        <v>0</v>
      </c>
      <c r="I37" s="21">
        <v>0</v>
      </c>
      <c r="J37" s="21">
        <f t="shared" si="0"/>
        <v>0.2</v>
      </c>
      <c r="K37" s="45">
        <v>10376605</v>
      </c>
      <c r="L37" s="45"/>
      <c r="M37" s="45"/>
      <c r="N37" s="50">
        <v>0</v>
      </c>
      <c r="O37" s="50"/>
      <c r="P37" s="50"/>
      <c r="Q37" s="21">
        <f t="shared" si="1"/>
        <v>0.2</v>
      </c>
    </row>
    <row r="38" spans="2:17" ht="20.25" customHeight="1">
      <c r="B38" s="49" t="s">
        <v>62</v>
      </c>
      <c r="C38" s="49"/>
      <c r="D38" s="20" t="s">
        <v>63</v>
      </c>
      <c r="E38" s="21">
        <v>4500000</v>
      </c>
      <c r="F38" s="21">
        <v>1662000</v>
      </c>
      <c r="G38" s="21">
        <v>1662000</v>
      </c>
      <c r="H38" s="21">
        <v>0</v>
      </c>
      <c r="I38" s="21">
        <v>0</v>
      </c>
      <c r="J38" s="21">
        <f t="shared" si="0"/>
        <v>4500000</v>
      </c>
      <c r="K38" s="45">
        <v>0</v>
      </c>
      <c r="L38" s="45"/>
      <c r="M38" s="45"/>
      <c r="N38" s="50">
        <v>0</v>
      </c>
      <c r="O38" s="50"/>
      <c r="P38" s="50"/>
      <c r="Q38" s="21">
        <f t="shared" si="1"/>
        <v>4500000</v>
      </c>
    </row>
    <row r="39" spans="2:17" ht="19.5" customHeight="1">
      <c r="B39" s="49" t="s">
        <v>64</v>
      </c>
      <c r="C39" s="49"/>
      <c r="D39" s="20" t="s">
        <v>63</v>
      </c>
      <c r="E39" s="21">
        <v>4500000</v>
      </c>
      <c r="F39" s="21">
        <v>1662000</v>
      </c>
      <c r="G39" s="21">
        <v>1662000</v>
      </c>
      <c r="H39" s="21">
        <v>0</v>
      </c>
      <c r="I39" s="21">
        <v>0</v>
      </c>
      <c r="J39" s="21">
        <f t="shared" si="0"/>
        <v>4500000</v>
      </c>
      <c r="K39" s="45">
        <v>0</v>
      </c>
      <c r="L39" s="45"/>
      <c r="M39" s="45"/>
      <c r="N39" s="50">
        <v>0</v>
      </c>
      <c r="O39" s="50"/>
      <c r="P39" s="50"/>
      <c r="Q39" s="21">
        <f t="shared" si="1"/>
        <v>4500000</v>
      </c>
    </row>
    <row r="40" spans="2:17" ht="15.75" customHeight="1">
      <c r="B40" s="49" t="s">
        <v>65</v>
      </c>
      <c r="C40" s="49"/>
      <c r="D40" s="20" t="s">
        <v>66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0</v>
      </c>
      <c r="K40" s="45">
        <v>0</v>
      </c>
      <c r="L40" s="45"/>
      <c r="M40" s="45"/>
      <c r="N40" s="50">
        <v>0</v>
      </c>
      <c r="O40" s="50"/>
      <c r="P40" s="50"/>
      <c r="Q40" s="21">
        <f t="shared" si="1"/>
        <v>0</v>
      </c>
    </row>
    <row r="41" spans="2:17" ht="15" customHeight="1">
      <c r="B41" s="49" t="s">
        <v>67</v>
      </c>
      <c r="C41" s="49"/>
      <c r="D41" s="20" t="s">
        <v>66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0</v>
      </c>
      <c r="K41" s="45">
        <v>0</v>
      </c>
      <c r="L41" s="45"/>
      <c r="M41" s="45"/>
      <c r="N41" s="50">
        <v>0</v>
      </c>
      <c r="O41" s="50"/>
      <c r="P41" s="50"/>
      <c r="Q41" s="21">
        <f t="shared" si="1"/>
        <v>0</v>
      </c>
    </row>
    <row r="42" spans="2:17" ht="15" customHeight="1">
      <c r="B42" s="49" t="s">
        <v>68</v>
      </c>
      <c r="C42" s="49"/>
      <c r="D42" s="20" t="s">
        <v>69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21">
        <f t="shared" si="1"/>
        <v>0</v>
      </c>
    </row>
    <row r="43" spans="2:17" ht="15" customHeight="1">
      <c r="B43" s="49" t="s">
        <v>70</v>
      </c>
      <c r="C43" s="49"/>
      <c r="D43" s="20" t="s">
        <v>71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0"/>
        <v>0</v>
      </c>
      <c r="K43" s="45">
        <v>4000000</v>
      </c>
      <c r="L43" s="45"/>
      <c r="M43" s="45"/>
      <c r="N43" s="50">
        <v>0</v>
      </c>
      <c r="O43" s="50"/>
      <c r="P43" s="50"/>
      <c r="Q43" s="21">
        <f t="shared" si="1"/>
        <v>0</v>
      </c>
    </row>
    <row r="44" spans="2:17" ht="15" customHeight="1">
      <c r="B44" s="49" t="s">
        <v>72</v>
      </c>
      <c r="C44" s="49"/>
      <c r="D44" s="20" t="s">
        <v>73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21">
        <f t="shared" si="1"/>
        <v>0</v>
      </c>
    </row>
    <row r="45" spans="2:17" ht="15" customHeight="1">
      <c r="B45" s="49" t="s">
        <v>74</v>
      </c>
      <c r="C45" s="49"/>
      <c r="D45" s="20" t="s">
        <v>75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21">
        <f t="shared" si="1"/>
        <v>0</v>
      </c>
    </row>
    <row r="46" spans="2:17" ht="15" customHeight="1">
      <c r="B46" s="49" t="s">
        <v>76</v>
      </c>
      <c r="C46" s="49"/>
      <c r="D46" s="20" t="s">
        <v>75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0</v>
      </c>
      <c r="K46" s="45">
        <v>0</v>
      </c>
      <c r="L46" s="45"/>
      <c r="M46" s="45"/>
      <c r="N46" s="50">
        <v>0</v>
      </c>
      <c r="O46" s="50"/>
      <c r="P46" s="50"/>
      <c r="Q46" s="21">
        <f t="shared" si="1"/>
        <v>0</v>
      </c>
    </row>
    <row r="47" spans="2:17" ht="15" customHeight="1">
      <c r="B47" s="49" t="s">
        <v>77</v>
      </c>
      <c r="C47" s="49"/>
      <c r="D47" s="20" t="s">
        <v>78</v>
      </c>
      <c r="E47" s="21">
        <v>1585000</v>
      </c>
      <c r="F47" s="21">
        <v>0</v>
      </c>
      <c r="G47" s="21">
        <v>0</v>
      </c>
      <c r="H47" s="21">
        <v>0</v>
      </c>
      <c r="I47" s="21">
        <v>0</v>
      </c>
      <c r="J47" s="21">
        <f t="shared" si="0"/>
        <v>1585000</v>
      </c>
      <c r="K47" s="45">
        <v>35000</v>
      </c>
      <c r="L47" s="45"/>
      <c r="M47" s="45"/>
      <c r="N47" s="50">
        <v>0</v>
      </c>
      <c r="O47" s="50"/>
      <c r="P47" s="50"/>
      <c r="Q47" s="21">
        <f t="shared" si="1"/>
        <v>1585000</v>
      </c>
    </row>
    <row r="48" spans="2:17" ht="15" customHeight="1">
      <c r="B48" s="49" t="s">
        <v>79</v>
      </c>
      <c r="C48" s="49"/>
      <c r="D48" s="20" t="s">
        <v>78</v>
      </c>
      <c r="E48" s="21">
        <v>1585000</v>
      </c>
      <c r="F48" s="21">
        <v>0</v>
      </c>
      <c r="G48" s="21">
        <v>0</v>
      </c>
      <c r="H48" s="21">
        <v>0</v>
      </c>
      <c r="I48" s="21">
        <v>0</v>
      </c>
      <c r="J48" s="21">
        <f t="shared" si="0"/>
        <v>1585000</v>
      </c>
      <c r="K48" s="45">
        <v>35000</v>
      </c>
      <c r="L48" s="45"/>
      <c r="M48" s="45"/>
      <c r="N48" s="50">
        <v>0</v>
      </c>
      <c r="O48" s="50"/>
      <c r="P48" s="50"/>
      <c r="Q48" s="21">
        <f t="shared" si="1"/>
        <v>1585000</v>
      </c>
    </row>
    <row r="49" spans="2:17" ht="15" customHeight="1">
      <c r="B49" s="49" t="s">
        <v>80</v>
      </c>
      <c r="C49" s="49"/>
      <c r="D49" s="20" t="s">
        <v>78</v>
      </c>
      <c r="E49" s="21">
        <v>505000</v>
      </c>
      <c r="F49" s="21">
        <v>0</v>
      </c>
      <c r="G49" s="21">
        <v>0</v>
      </c>
      <c r="H49" s="21">
        <v>0</v>
      </c>
      <c r="I49" s="21">
        <v>0</v>
      </c>
      <c r="J49" s="21">
        <f t="shared" si="0"/>
        <v>505000</v>
      </c>
      <c r="K49" s="45">
        <v>35000</v>
      </c>
      <c r="L49" s="45"/>
      <c r="M49" s="45"/>
      <c r="N49" s="50">
        <v>0</v>
      </c>
      <c r="O49" s="50"/>
      <c r="P49" s="50"/>
      <c r="Q49" s="21">
        <f t="shared" si="1"/>
        <v>505000</v>
      </c>
    </row>
    <row r="50" spans="2:17" ht="15" customHeight="1">
      <c r="B50" s="49" t="s">
        <v>81</v>
      </c>
      <c r="C50" s="49"/>
      <c r="D50" s="20" t="s">
        <v>78</v>
      </c>
      <c r="E50" s="21">
        <v>540000</v>
      </c>
      <c r="F50" s="21">
        <v>0</v>
      </c>
      <c r="G50" s="21">
        <v>0</v>
      </c>
      <c r="H50" s="21">
        <v>0</v>
      </c>
      <c r="I50" s="21">
        <v>0</v>
      </c>
      <c r="J50" s="21">
        <f t="shared" si="0"/>
        <v>540000</v>
      </c>
      <c r="K50" s="45">
        <v>0</v>
      </c>
      <c r="L50" s="45"/>
      <c r="M50" s="45"/>
      <c r="N50" s="50">
        <v>0</v>
      </c>
      <c r="O50" s="50"/>
      <c r="P50" s="50"/>
      <c r="Q50" s="21">
        <f t="shared" si="1"/>
        <v>540000</v>
      </c>
    </row>
    <row r="51" spans="2:17" ht="15" customHeight="1">
      <c r="B51" s="49" t="s">
        <v>82</v>
      </c>
      <c r="C51" s="49"/>
      <c r="D51" s="20" t="s">
        <v>78</v>
      </c>
      <c r="E51" s="21">
        <v>540000</v>
      </c>
      <c r="F51" s="21">
        <v>0</v>
      </c>
      <c r="G51" s="21">
        <v>0</v>
      </c>
      <c r="H51" s="21">
        <v>0</v>
      </c>
      <c r="I51" s="21">
        <v>0</v>
      </c>
      <c r="J51" s="21">
        <f t="shared" si="0"/>
        <v>540000</v>
      </c>
      <c r="K51" s="45">
        <v>0</v>
      </c>
      <c r="L51" s="45"/>
      <c r="M51" s="45"/>
      <c r="N51" s="50">
        <v>0</v>
      </c>
      <c r="O51" s="50"/>
      <c r="P51" s="50"/>
      <c r="Q51" s="21">
        <f t="shared" si="1"/>
        <v>540000</v>
      </c>
    </row>
    <row r="52" ht="5.25" customHeight="1"/>
    <row r="53" spans="2:19" ht="12.75" customHeight="1">
      <c r="B53" s="51" t="s">
        <v>83</v>
      </c>
      <c r="M53" s="52"/>
      <c r="N53" s="52"/>
      <c r="O53" s="52"/>
      <c r="P53" s="52"/>
      <c r="Q53" s="52"/>
      <c r="R53" s="52"/>
      <c r="S53" s="52"/>
    </row>
    <row r="54" ht="8.25" customHeight="1">
      <c r="B54" s="51"/>
    </row>
    <row r="55" ht="36.75" customHeight="1"/>
    <row r="56" spans="2:20" ht="16.5" customHeight="1">
      <c r="B56" s="51" t="s">
        <v>85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142">
    <mergeCell ref="B51:C51"/>
    <mergeCell ref="K51:M51"/>
    <mergeCell ref="N51:P51"/>
    <mergeCell ref="B53:B54"/>
    <mergeCell ref="M53:S53"/>
    <mergeCell ref="B56:T56"/>
    <mergeCell ref="B49:C49"/>
    <mergeCell ref="K49:M49"/>
    <mergeCell ref="N49:P49"/>
    <mergeCell ref="B50:C50"/>
    <mergeCell ref="K50:M50"/>
    <mergeCell ref="N50:P50"/>
    <mergeCell ref="B47:C47"/>
    <mergeCell ref="K47:M47"/>
    <mergeCell ref="N47:P47"/>
    <mergeCell ref="B48:C48"/>
    <mergeCell ref="K48:M48"/>
    <mergeCell ref="N48:P48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7">
      <selection activeCell="I17" sqref="I17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99</v>
      </c>
      <c r="M2" s="41"/>
      <c r="N2" s="41"/>
      <c r="O2" s="41"/>
      <c r="P2" s="41"/>
      <c r="Q2" s="41"/>
      <c r="R2" s="41"/>
    </row>
    <row r="3" ht="12.75" customHeight="1">
      <c r="Q3" s="26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27"/>
      <c r="P6" s="43" t="s">
        <v>100</v>
      </c>
      <c r="Q6" s="43"/>
      <c r="R6" s="43"/>
    </row>
    <row r="7" spans="12:18" ht="18" customHeight="1">
      <c r="L7" s="43" t="s">
        <v>6</v>
      </c>
      <c r="M7" s="43"/>
      <c r="N7" s="43"/>
      <c r="O7" s="27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29" t="s">
        <v>8</v>
      </c>
      <c r="E9" s="29" t="s">
        <v>9</v>
      </c>
      <c r="F9" s="45" t="s">
        <v>10</v>
      </c>
      <c r="G9" s="45"/>
      <c r="H9" s="45" t="s">
        <v>11</v>
      </c>
      <c r="I9" s="45"/>
      <c r="J9" s="29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30"/>
      <c r="E10" s="30" t="s">
        <v>15</v>
      </c>
      <c r="F10" s="30" t="s">
        <v>16</v>
      </c>
      <c r="G10" s="30" t="s">
        <v>17</v>
      </c>
      <c r="H10" s="30" t="s">
        <v>16</v>
      </c>
      <c r="I10" s="30" t="s">
        <v>17</v>
      </c>
      <c r="J10" s="30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23" ht="15" customHeight="1">
      <c r="B11" s="49" t="s">
        <v>21</v>
      </c>
      <c r="C11" s="49"/>
      <c r="D11" s="28" t="s">
        <v>0</v>
      </c>
      <c r="E11" s="31">
        <v>85247385.44</v>
      </c>
      <c r="F11" s="31">
        <v>0</v>
      </c>
      <c r="G11" s="31">
        <v>0</v>
      </c>
      <c r="H11" s="31">
        <v>0</v>
      </c>
      <c r="I11" s="31">
        <v>0</v>
      </c>
      <c r="J11" s="31">
        <f>+E11+F11-G11+H11-I11</f>
        <v>85247385.44</v>
      </c>
      <c r="K11" s="45">
        <v>18334568</v>
      </c>
      <c r="L11" s="45"/>
      <c r="M11" s="45"/>
      <c r="N11" s="50">
        <v>0</v>
      </c>
      <c r="O11" s="50"/>
      <c r="P11" s="50"/>
      <c r="Q11" s="31">
        <f>+J11-N11</f>
        <v>85247385.44</v>
      </c>
      <c r="W11" s="32"/>
    </row>
    <row r="12" spans="2:23" ht="15.75" customHeight="1">
      <c r="B12" s="49" t="s">
        <v>22</v>
      </c>
      <c r="C12" s="49"/>
      <c r="D12" s="28" t="s">
        <v>23</v>
      </c>
      <c r="E12" s="31">
        <v>85247385.44</v>
      </c>
      <c r="F12" s="31">
        <v>0</v>
      </c>
      <c r="G12" s="31">
        <v>0</v>
      </c>
      <c r="H12" s="31">
        <v>0</v>
      </c>
      <c r="I12" s="31">
        <v>0</v>
      </c>
      <c r="J12" s="31">
        <f aca="true" t="shared" si="0" ref="J12:J51">+E12+F12-G12+H12-I12</f>
        <v>85247385.44</v>
      </c>
      <c r="K12" s="45">
        <v>18334568</v>
      </c>
      <c r="L12" s="45"/>
      <c r="M12" s="45"/>
      <c r="N12" s="50">
        <v>0</v>
      </c>
      <c r="O12" s="50"/>
      <c r="P12" s="50"/>
      <c r="Q12" s="31">
        <f aca="true" t="shared" si="1" ref="Q12:Q51">+J12-N12</f>
        <v>85247385.44</v>
      </c>
      <c r="W12" s="32"/>
    </row>
    <row r="13" spans="2:23" ht="15" customHeight="1">
      <c r="B13" s="49" t="s">
        <v>24</v>
      </c>
      <c r="C13" s="49"/>
      <c r="D13" s="28" t="s">
        <v>25</v>
      </c>
      <c r="E13" s="31">
        <v>85247385.44</v>
      </c>
      <c r="F13" s="31">
        <v>0</v>
      </c>
      <c r="G13" s="31">
        <v>0</v>
      </c>
      <c r="H13" s="31">
        <v>0</v>
      </c>
      <c r="I13" s="31">
        <v>0</v>
      </c>
      <c r="J13" s="31">
        <f t="shared" si="0"/>
        <v>85247385.44</v>
      </c>
      <c r="K13" s="45">
        <v>18334568</v>
      </c>
      <c r="L13" s="45"/>
      <c r="M13" s="45"/>
      <c r="N13" s="50">
        <v>0</v>
      </c>
      <c r="O13" s="50"/>
      <c r="P13" s="50"/>
      <c r="Q13" s="31">
        <f t="shared" si="1"/>
        <v>85247385.44</v>
      </c>
      <c r="W13" s="32"/>
    </row>
    <row r="14" spans="2:23" ht="15" customHeight="1">
      <c r="B14" s="49" t="s">
        <v>26</v>
      </c>
      <c r="C14" s="49"/>
      <c r="D14" s="28" t="s">
        <v>27</v>
      </c>
      <c r="E14" s="31">
        <v>85247385.44</v>
      </c>
      <c r="F14" s="31">
        <v>0</v>
      </c>
      <c r="G14" s="31">
        <v>0</v>
      </c>
      <c r="H14" s="31">
        <v>0</v>
      </c>
      <c r="I14" s="31">
        <v>0</v>
      </c>
      <c r="J14" s="31">
        <f t="shared" si="0"/>
        <v>85247385.44</v>
      </c>
      <c r="K14" s="45">
        <v>18334568</v>
      </c>
      <c r="L14" s="45"/>
      <c r="M14" s="45"/>
      <c r="N14" s="50">
        <v>0</v>
      </c>
      <c r="O14" s="50"/>
      <c r="P14" s="50"/>
      <c r="Q14" s="31">
        <f t="shared" si="1"/>
        <v>85247385.44</v>
      </c>
      <c r="W14" s="32"/>
    </row>
    <row r="15" spans="2:23" ht="15" customHeight="1">
      <c r="B15" s="49" t="s">
        <v>28</v>
      </c>
      <c r="C15" s="49"/>
      <c r="D15" s="28" t="s">
        <v>29</v>
      </c>
      <c r="E15" s="31">
        <v>41975711</v>
      </c>
      <c r="F15" s="31">
        <v>0</v>
      </c>
      <c r="G15" s="31">
        <v>0</v>
      </c>
      <c r="H15" s="31">
        <v>0</v>
      </c>
      <c r="I15" s="31">
        <v>0</v>
      </c>
      <c r="J15" s="31">
        <f t="shared" si="0"/>
        <v>41975711</v>
      </c>
      <c r="K15" s="45">
        <v>0</v>
      </c>
      <c r="L15" s="45"/>
      <c r="M15" s="45"/>
      <c r="N15" s="50">
        <v>0</v>
      </c>
      <c r="O15" s="50"/>
      <c r="P15" s="50"/>
      <c r="Q15" s="31">
        <f t="shared" si="1"/>
        <v>41975711</v>
      </c>
      <c r="W15" s="32"/>
    </row>
    <row r="16" spans="2:23" ht="15" customHeight="1">
      <c r="B16" s="49" t="s">
        <v>30</v>
      </c>
      <c r="C16" s="49"/>
      <c r="D16" s="28" t="s">
        <v>31</v>
      </c>
      <c r="E16" s="31">
        <v>11662000</v>
      </c>
      <c r="F16" s="31">
        <v>0</v>
      </c>
      <c r="G16" s="31">
        <v>0</v>
      </c>
      <c r="H16" s="31">
        <v>0</v>
      </c>
      <c r="I16" s="31">
        <v>0</v>
      </c>
      <c r="J16" s="31">
        <f t="shared" si="0"/>
        <v>11662000</v>
      </c>
      <c r="K16" s="45">
        <v>0</v>
      </c>
      <c r="L16" s="45"/>
      <c r="M16" s="45"/>
      <c r="N16" s="50">
        <v>0</v>
      </c>
      <c r="O16" s="50"/>
      <c r="P16" s="50"/>
      <c r="Q16" s="31">
        <f t="shared" si="1"/>
        <v>11662000</v>
      </c>
      <c r="W16" s="32"/>
    </row>
    <row r="17" spans="2:23" ht="15" customHeight="1">
      <c r="B17" s="49" t="s">
        <v>32</v>
      </c>
      <c r="C17" s="49"/>
      <c r="D17" s="28" t="s">
        <v>33</v>
      </c>
      <c r="E17" s="31">
        <v>11662000</v>
      </c>
      <c r="F17" s="31">
        <v>0</v>
      </c>
      <c r="G17" s="31">
        <v>0</v>
      </c>
      <c r="H17" s="31">
        <v>0</v>
      </c>
      <c r="I17" s="31">
        <v>0</v>
      </c>
      <c r="J17" s="31">
        <f t="shared" si="0"/>
        <v>11662000</v>
      </c>
      <c r="K17" s="45">
        <v>0</v>
      </c>
      <c r="L17" s="45"/>
      <c r="M17" s="45"/>
      <c r="N17" s="50">
        <v>0</v>
      </c>
      <c r="O17" s="50"/>
      <c r="P17" s="50"/>
      <c r="Q17" s="31">
        <f t="shared" si="1"/>
        <v>11662000</v>
      </c>
      <c r="W17" s="32"/>
    </row>
    <row r="18" spans="2:23" ht="15" customHeight="1">
      <c r="B18" s="49" t="s">
        <v>34</v>
      </c>
      <c r="C18" s="49"/>
      <c r="D18" s="28" t="s">
        <v>35</v>
      </c>
      <c r="E18" s="31">
        <v>4500000</v>
      </c>
      <c r="F18" s="31">
        <v>0</v>
      </c>
      <c r="G18" s="31">
        <v>0</v>
      </c>
      <c r="H18" s="31">
        <v>0</v>
      </c>
      <c r="I18" s="31">
        <v>0</v>
      </c>
      <c r="J18" s="31">
        <f t="shared" si="0"/>
        <v>4500000</v>
      </c>
      <c r="K18" s="45">
        <v>0</v>
      </c>
      <c r="L18" s="45"/>
      <c r="M18" s="45"/>
      <c r="N18" s="50">
        <v>0</v>
      </c>
      <c r="O18" s="50"/>
      <c r="P18" s="50"/>
      <c r="Q18" s="31">
        <f t="shared" si="1"/>
        <v>4500000</v>
      </c>
      <c r="W18" s="32"/>
    </row>
    <row r="19" spans="2:23" ht="19.5" customHeight="1">
      <c r="B19" s="49" t="s">
        <v>36</v>
      </c>
      <c r="C19" s="49"/>
      <c r="D19" s="28" t="s">
        <v>37</v>
      </c>
      <c r="E19" s="31">
        <v>4500000</v>
      </c>
      <c r="F19" s="31">
        <v>0</v>
      </c>
      <c r="G19" s="31">
        <v>0</v>
      </c>
      <c r="H19" s="31">
        <v>0</v>
      </c>
      <c r="I19" s="31">
        <v>0</v>
      </c>
      <c r="J19" s="31">
        <f t="shared" si="0"/>
        <v>4500000</v>
      </c>
      <c r="K19" s="45">
        <v>0</v>
      </c>
      <c r="L19" s="45"/>
      <c r="M19" s="45"/>
      <c r="N19" s="50">
        <v>0</v>
      </c>
      <c r="O19" s="50"/>
      <c r="P19" s="50"/>
      <c r="Q19" s="31">
        <f t="shared" si="1"/>
        <v>4500000</v>
      </c>
      <c r="W19" s="32"/>
    </row>
    <row r="20" spans="2:23" ht="15" customHeight="1">
      <c r="B20" s="49" t="s">
        <v>38</v>
      </c>
      <c r="C20" s="49"/>
      <c r="D20" s="28" t="s">
        <v>39</v>
      </c>
      <c r="E20" s="31">
        <v>4000000</v>
      </c>
      <c r="F20" s="31">
        <v>0</v>
      </c>
      <c r="G20" s="31">
        <v>0</v>
      </c>
      <c r="H20" s="31">
        <v>0</v>
      </c>
      <c r="I20" s="31">
        <v>0</v>
      </c>
      <c r="J20" s="31">
        <f t="shared" si="0"/>
        <v>4000000</v>
      </c>
      <c r="K20" s="45">
        <v>0</v>
      </c>
      <c r="L20" s="45"/>
      <c r="M20" s="45"/>
      <c r="N20" s="50">
        <v>0</v>
      </c>
      <c r="O20" s="50"/>
      <c r="P20" s="50"/>
      <c r="Q20" s="31">
        <f t="shared" si="1"/>
        <v>4000000</v>
      </c>
      <c r="W20" s="32"/>
    </row>
    <row r="21" spans="2:23" ht="15" customHeight="1">
      <c r="B21" s="49" t="s">
        <v>40</v>
      </c>
      <c r="C21" s="49"/>
      <c r="D21" s="28" t="s">
        <v>41</v>
      </c>
      <c r="E21" s="31">
        <v>4000000</v>
      </c>
      <c r="F21" s="31">
        <v>0</v>
      </c>
      <c r="G21" s="31">
        <v>0</v>
      </c>
      <c r="H21" s="31">
        <v>0</v>
      </c>
      <c r="I21" s="31">
        <v>0</v>
      </c>
      <c r="J21" s="31">
        <f t="shared" si="0"/>
        <v>4000000</v>
      </c>
      <c r="K21" s="45">
        <v>0</v>
      </c>
      <c r="L21" s="45"/>
      <c r="M21" s="45"/>
      <c r="N21" s="50">
        <v>0</v>
      </c>
      <c r="O21" s="50"/>
      <c r="P21" s="50"/>
      <c r="Q21" s="31">
        <f t="shared" si="1"/>
        <v>4000000</v>
      </c>
      <c r="W21" s="32"/>
    </row>
    <row r="22" spans="2:23" ht="15" customHeight="1">
      <c r="B22" s="49" t="s">
        <v>42</v>
      </c>
      <c r="C22" s="49"/>
      <c r="D22" s="28" t="s">
        <v>43</v>
      </c>
      <c r="E22" s="31">
        <v>7633711</v>
      </c>
      <c r="F22" s="31">
        <v>0</v>
      </c>
      <c r="G22" s="31">
        <v>0</v>
      </c>
      <c r="H22" s="31">
        <v>0</v>
      </c>
      <c r="I22" s="31">
        <v>0</v>
      </c>
      <c r="J22" s="31">
        <f t="shared" si="0"/>
        <v>7633711</v>
      </c>
      <c r="K22" s="45">
        <v>0</v>
      </c>
      <c r="L22" s="45"/>
      <c r="M22" s="45"/>
      <c r="N22" s="50">
        <v>0</v>
      </c>
      <c r="O22" s="50"/>
      <c r="P22" s="50"/>
      <c r="Q22" s="31">
        <f t="shared" si="1"/>
        <v>7633711</v>
      </c>
      <c r="W22" s="32"/>
    </row>
    <row r="23" spans="2:23" ht="15" customHeight="1">
      <c r="B23" s="49" t="s">
        <v>44</v>
      </c>
      <c r="C23" s="49"/>
      <c r="D23" s="28" t="s">
        <v>43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f t="shared" si="0"/>
        <v>0</v>
      </c>
      <c r="K23" s="45">
        <v>0</v>
      </c>
      <c r="L23" s="45"/>
      <c r="M23" s="45"/>
      <c r="N23" s="50">
        <v>0</v>
      </c>
      <c r="O23" s="50"/>
      <c r="P23" s="50"/>
      <c r="Q23" s="31">
        <f t="shared" si="1"/>
        <v>0</v>
      </c>
      <c r="W23" s="32"/>
    </row>
    <row r="24" spans="2:23" ht="15" customHeight="1">
      <c r="B24" s="49" t="s">
        <v>45</v>
      </c>
      <c r="C24" s="49"/>
      <c r="D24" s="28" t="s">
        <v>43</v>
      </c>
      <c r="E24" s="31">
        <v>7633711</v>
      </c>
      <c r="F24" s="31">
        <v>0</v>
      </c>
      <c r="G24" s="31">
        <v>0</v>
      </c>
      <c r="H24" s="31">
        <v>0</v>
      </c>
      <c r="I24" s="31">
        <v>0</v>
      </c>
      <c r="J24" s="31">
        <f t="shared" si="0"/>
        <v>7633711</v>
      </c>
      <c r="K24" s="45">
        <v>0</v>
      </c>
      <c r="L24" s="45"/>
      <c r="M24" s="45"/>
      <c r="N24" s="50">
        <v>0</v>
      </c>
      <c r="O24" s="50"/>
      <c r="P24" s="50"/>
      <c r="Q24" s="31">
        <f t="shared" si="1"/>
        <v>7633711</v>
      </c>
      <c r="W24" s="32"/>
    </row>
    <row r="25" spans="2:23" ht="15" customHeight="1">
      <c r="B25" s="49" t="s">
        <v>46</v>
      </c>
      <c r="C25" s="49"/>
      <c r="D25" s="28" t="s">
        <v>43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31">
        <f t="shared" si="1"/>
        <v>0</v>
      </c>
      <c r="W25" s="32"/>
    </row>
    <row r="26" spans="2:23" ht="20.25" customHeight="1">
      <c r="B26" s="49" t="s">
        <v>47</v>
      </c>
      <c r="C26" s="49"/>
      <c r="D26" s="28" t="s">
        <v>48</v>
      </c>
      <c r="E26" s="31">
        <v>11180000</v>
      </c>
      <c r="F26" s="31">
        <v>0</v>
      </c>
      <c r="G26" s="31">
        <v>0</v>
      </c>
      <c r="H26" s="31">
        <v>0</v>
      </c>
      <c r="I26" s="31">
        <v>0</v>
      </c>
      <c r="J26" s="31">
        <f t="shared" si="0"/>
        <v>11180000</v>
      </c>
      <c r="K26" s="45">
        <v>0</v>
      </c>
      <c r="L26" s="45"/>
      <c r="M26" s="45"/>
      <c r="N26" s="50">
        <v>0</v>
      </c>
      <c r="O26" s="50"/>
      <c r="P26" s="50"/>
      <c r="Q26" s="31">
        <f t="shared" si="1"/>
        <v>11180000</v>
      </c>
      <c r="W26" s="32"/>
    </row>
    <row r="27" spans="2:23" ht="15" customHeight="1">
      <c r="B27" s="49" t="s">
        <v>49</v>
      </c>
      <c r="C27" s="49"/>
      <c r="D27" s="28" t="s">
        <v>50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f t="shared" si="0"/>
        <v>0</v>
      </c>
      <c r="K27" s="45">
        <v>0</v>
      </c>
      <c r="L27" s="45"/>
      <c r="M27" s="45"/>
      <c r="N27" s="50">
        <v>0</v>
      </c>
      <c r="O27" s="50"/>
      <c r="P27" s="50"/>
      <c r="Q27" s="31">
        <f t="shared" si="1"/>
        <v>0</v>
      </c>
      <c r="W27" s="32"/>
    </row>
    <row r="28" spans="2:23" ht="15" customHeight="1">
      <c r="B28" s="49" t="s">
        <v>98</v>
      </c>
      <c r="C28" s="49"/>
      <c r="D28" s="28" t="s">
        <v>50</v>
      </c>
      <c r="E28" s="31">
        <v>11180000</v>
      </c>
      <c r="F28" s="31">
        <v>0</v>
      </c>
      <c r="G28" s="31">
        <v>0</v>
      </c>
      <c r="H28" s="31">
        <v>0</v>
      </c>
      <c r="I28" s="31">
        <v>0</v>
      </c>
      <c r="J28" s="31">
        <f t="shared" si="0"/>
        <v>11180000</v>
      </c>
      <c r="K28" s="45">
        <v>0</v>
      </c>
      <c r="L28" s="45"/>
      <c r="M28" s="45"/>
      <c r="N28" s="50">
        <v>0</v>
      </c>
      <c r="O28" s="50"/>
      <c r="P28" s="50"/>
      <c r="Q28" s="31">
        <f t="shared" si="1"/>
        <v>11180000</v>
      </c>
      <c r="W28" s="32"/>
    </row>
    <row r="29" spans="2:23" ht="15" customHeight="1">
      <c r="B29" s="49" t="s">
        <v>51</v>
      </c>
      <c r="C29" s="49"/>
      <c r="D29" s="28" t="s">
        <v>52</v>
      </c>
      <c r="E29" s="31">
        <v>3000000</v>
      </c>
      <c r="F29" s="31">
        <v>0</v>
      </c>
      <c r="G29" s="31">
        <v>0</v>
      </c>
      <c r="H29" s="31">
        <v>0</v>
      </c>
      <c r="I29" s="31">
        <v>0</v>
      </c>
      <c r="J29" s="31">
        <f t="shared" si="0"/>
        <v>3000000</v>
      </c>
      <c r="K29" s="45">
        <v>0</v>
      </c>
      <c r="L29" s="45"/>
      <c r="M29" s="45"/>
      <c r="N29" s="50">
        <v>0</v>
      </c>
      <c r="O29" s="50"/>
      <c r="P29" s="50"/>
      <c r="Q29" s="31">
        <f t="shared" si="1"/>
        <v>3000000</v>
      </c>
      <c r="W29" s="32"/>
    </row>
    <row r="30" spans="2:23" ht="15" customHeight="1">
      <c r="B30" s="49" t="s">
        <v>53</v>
      </c>
      <c r="C30" s="49"/>
      <c r="D30" s="28" t="s">
        <v>52</v>
      </c>
      <c r="E30" s="31">
        <v>3000000</v>
      </c>
      <c r="F30" s="31">
        <v>0</v>
      </c>
      <c r="G30" s="31">
        <v>0</v>
      </c>
      <c r="H30" s="31">
        <v>0</v>
      </c>
      <c r="I30" s="31">
        <v>0</v>
      </c>
      <c r="J30" s="31">
        <f t="shared" si="0"/>
        <v>3000000</v>
      </c>
      <c r="K30" s="45">
        <v>0</v>
      </c>
      <c r="L30" s="45"/>
      <c r="M30" s="45"/>
      <c r="N30" s="50">
        <v>0</v>
      </c>
      <c r="O30" s="50"/>
      <c r="P30" s="50"/>
      <c r="Q30" s="31">
        <f t="shared" si="1"/>
        <v>3000000</v>
      </c>
      <c r="W30" s="32"/>
    </row>
    <row r="31" spans="2:23" ht="15" customHeight="1">
      <c r="B31" s="49" t="s">
        <v>54</v>
      </c>
      <c r="C31" s="49"/>
      <c r="D31" s="28" t="s">
        <v>55</v>
      </c>
      <c r="E31" s="31">
        <v>41686674.44</v>
      </c>
      <c r="F31" s="31">
        <v>0</v>
      </c>
      <c r="G31" s="31">
        <v>0</v>
      </c>
      <c r="H31" s="31">
        <v>0</v>
      </c>
      <c r="I31" s="31">
        <v>0</v>
      </c>
      <c r="J31" s="31">
        <f t="shared" si="0"/>
        <v>41686674.44</v>
      </c>
      <c r="K31" s="45">
        <v>18299568</v>
      </c>
      <c r="L31" s="45"/>
      <c r="M31" s="45"/>
      <c r="N31" s="50">
        <v>0</v>
      </c>
      <c r="O31" s="50"/>
      <c r="P31" s="50"/>
      <c r="Q31" s="31">
        <f t="shared" si="1"/>
        <v>41686674.44</v>
      </c>
      <c r="W31" s="32"/>
    </row>
    <row r="32" spans="2:23" ht="15" customHeight="1">
      <c r="B32" s="49" t="s">
        <v>56</v>
      </c>
      <c r="C32" s="49"/>
      <c r="D32" s="28" t="s">
        <v>57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31">
        <f t="shared" si="1"/>
        <v>0</v>
      </c>
      <c r="W32" s="32"/>
    </row>
    <row r="33" spans="2:23" ht="15" customHeight="1">
      <c r="B33" s="49" t="s">
        <v>58</v>
      </c>
      <c r="C33" s="49"/>
      <c r="D33" s="28" t="s">
        <v>57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f t="shared" si="0"/>
        <v>0</v>
      </c>
      <c r="K33" s="45">
        <v>0</v>
      </c>
      <c r="L33" s="45"/>
      <c r="M33" s="45"/>
      <c r="N33" s="50">
        <v>0</v>
      </c>
      <c r="O33" s="50"/>
      <c r="P33" s="50"/>
      <c r="Q33" s="31">
        <f t="shared" si="1"/>
        <v>0</v>
      </c>
      <c r="W33" s="32"/>
    </row>
    <row r="34" spans="2:23" ht="15" customHeight="1">
      <c r="B34" s="49" t="s">
        <v>59</v>
      </c>
      <c r="C34" s="49"/>
      <c r="D34" s="28" t="s">
        <v>60</v>
      </c>
      <c r="E34" s="31">
        <v>31186674.44</v>
      </c>
      <c r="F34" s="31">
        <v>0</v>
      </c>
      <c r="G34" s="31">
        <v>0</v>
      </c>
      <c r="H34" s="31">
        <v>0</v>
      </c>
      <c r="I34" s="31">
        <v>0</v>
      </c>
      <c r="J34" s="31">
        <f t="shared" si="0"/>
        <v>31186674.44</v>
      </c>
      <c r="K34" s="45">
        <v>14299568</v>
      </c>
      <c r="L34" s="45"/>
      <c r="M34" s="45"/>
      <c r="N34" s="50">
        <v>0</v>
      </c>
      <c r="O34" s="50"/>
      <c r="P34" s="50"/>
      <c r="Q34" s="31">
        <f t="shared" si="1"/>
        <v>31186674.44</v>
      </c>
      <c r="W34" s="32"/>
    </row>
    <row r="35" spans="2:23" ht="15" customHeight="1">
      <c r="B35" s="49" t="s">
        <v>89</v>
      </c>
      <c r="C35" s="49"/>
      <c r="D35" s="28" t="s">
        <v>60</v>
      </c>
      <c r="E35" s="31">
        <v>3895711.38</v>
      </c>
      <c r="F35" s="31">
        <v>0</v>
      </c>
      <c r="G35" s="31">
        <v>0</v>
      </c>
      <c r="H35" s="31">
        <v>0</v>
      </c>
      <c r="I35" s="31">
        <v>0</v>
      </c>
      <c r="J35" s="31">
        <f t="shared" si="0"/>
        <v>3895711.38</v>
      </c>
      <c r="K35" s="45">
        <v>0</v>
      </c>
      <c r="L35" s="45"/>
      <c r="M35" s="45"/>
      <c r="N35" s="50">
        <v>0</v>
      </c>
      <c r="O35" s="50"/>
      <c r="P35" s="50"/>
      <c r="Q35" s="31">
        <f t="shared" si="1"/>
        <v>3895711.38</v>
      </c>
      <c r="W35" s="32"/>
    </row>
    <row r="36" spans="2:23" ht="15" customHeight="1">
      <c r="B36" s="49" t="s">
        <v>61</v>
      </c>
      <c r="C36" s="49"/>
      <c r="D36" s="28" t="s">
        <v>60</v>
      </c>
      <c r="E36" s="31">
        <v>27290962.86</v>
      </c>
      <c r="F36" s="31">
        <v>0</v>
      </c>
      <c r="G36" s="31">
        <v>0</v>
      </c>
      <c r="H36" s="31">
        <v>0</v>
      </c>
      <c r="I36" s="31">
        <v>0</v>
      </c>
      <c r="J36" s="31">
        <f t="shared" si="0"/>
        <v>27290962.86</v>
      </c>
      <c r="K36" s="45">
        <v>3922963</v>
      </c>
      <c r="L36" s="45"/>
      <c r="M36" s="45"/>
      <c r="N36" s="50">
        <v>0</v>
      </c>
      <c r="O36" s="50"/>
      <c r="P36" s="50"/>
      <c r="Q36" s="31">
        <f t="shared" si="1"/>
        <v>27290962.86</v>
      </c>
      <c r="W36" s="32"/>
    </row>
    <row r="37" spans="2:23" ht="15" customHeight="1">
      <c r="B37" s="49" t="s">
        <v>90</v>
      </c>
      <c r="C37" s="49"/>
      <c r="D37" s="28" t="s">
        <v>60</v>
      </c>
      <c r="E37" s="31">
        <v>0.2</v>
      </c>
      <c r="F37" s="31">
        <v>0</v>
      </c>
      <c r="G37" s="31">
        <v>0</v>
      </c>
      <c r="H37" s="31">
        <v>0</v>
      </c>
      <c r="I37" s="31">
        <v>0</v>
      </c>
      <c r="J37" s="31">
        <f t="shared" si="0"/>
        <v>0.2</v>
      </c>
      <c r="K37" s="45">
        <v>10376605</v>
      </c>
      <c r="L37" s="45"/>
      <c r="M37" s="45"/>
      <c r="N37" s="50">
        <v>0</v>
      </c>
      <c r="O37" s="50"/>
      <c r="P37" s="50"/>
      <c r="Q37" s="31">
        <f t="shared" si="1"/>
        <v>0.2</v>
      </c>
      <c r="W37" s="32"/>
    </row>
    <row r="38" spans="2:23" ht="20.25" customHeight="1">
      <c r="B38" s="49" t="s">
        <v>62</v>
      </c>
      <c r="C38" s="49"/>
      <c r="D38" s="28" t="s">
        <v>63</v>
      </c>
      <c r="E38" s="31">
        <v>4500000</v>
      </c>
      <c r="F38" s="31">
        <v>0</v>
      </c>
      <c r="G38" s="31">
        <v>0</v>
      </c>
      <c r="H38" s="31">
        <v>0</v>
      </c>
      <c r="I38" s="31">
        <v>0</v>
      </c>
      <c r="J38" s="31">
        <f t="shared" si="0"/>
        <v>4500000</v>
      </c>
      <c r="K38" s="45">
        <v>0</v>
      </c>
      <c r="L38" s="45"/>
      <c r="M38" s="45"/>
      <c r="N38" s="50">
        <v>0</v>
      </c>
      <c r="O38" s="50"/>
      <c r="P38" s="50"/>
      <c r="Q38" s="31">
        <f t="shared" si="1"/>
        <v>4500000</v>
      </c>
      <c r="W38" s="32"/>
    </row>
    <row r="39" spans="2:23" ht="19.5" customHeight="1">
      <c r="B39" s="49" t="s">
        <v>64</v>
      </c>
      <c r="C39" s="49"/>
      <c r="D39" s="28" t="s">
        <v>63</v>
      </c>
      <c r="E39" s="31">
        <v>4500000</v>
      </c>
      <c r="F39" s="31">
        <v>0</v>
      </c>
      <c r="G39" s="31">
        <v>0</v>
      </c>
      <c r="H39" s="31">
        <v>0</v>
      </c>
      <c r="I39" s="31">
        <v>0</v>
      </c>
      <c r="J39" s="31">
        <f t="shared" si="0"/>
        <v>4500000</v>
      </c>
      <c r="K39" s="45">
        <v>0</v>
      </c>
      <c r="L39" s="45"/>
      <c r="M39" s="45"/>
      <c r="N39" s="50">
        <v>0</v>
      </c>
      <c r="O39" s="50"/>
      <c r="P39" s="50"/>
      <c r="Q39" s="31">
        <f t="shared" si="1"/>
        <v>4500000</v>
      </c>
      <c r="W39" s="32"/>
    </row>
    <row r="40" spans="2:23" ht="15.75" customHeight="1">
      <c r="B40" s="49" t="s">
        <v>65</v>
      </c>
      <c r="C40" s="49"/>
      <c r="D40" s="28" t="s">
        <v>66</v>
      </c>
      <c r="E40" s="31">
        <v>6000000</v>
      </c>
      <c r="F40" s="31">
        <v>0</v>
      </c>
      <c r="G40" s="31">
        <v>0</v>
      </c>
      <c r="H40" s="31">
        <v>0</v>
      </c>
      <c r="I40" s="31">
        <v>0</v>
      </c>
      <c r="J40" s="31">
        <f t="shared" si="0"/>
        <v>6000000</v>
      </c>
      <c r="K40" s="45">
        <v>0</v>
      </c>
      <c r="L40" s="45"/>
      <c r="M40" s="45"/>
      <c r="N40" s="50">
        <v>0</v>
      </c>
      <c r="O40" s="50"/>
      <c r="P40" s="50"/>
      <c r="Q40" s="31">
        <f t="shared" si="1"/>
        <v>6000000</v>
      </c>
      <c r="W40" s="32"/>
    </row>
    <row r="41" spans="2:23" ht="15" customHeight="1">
      <c r="B41" s="49" t="s">
        <v>67</v>
      </c>
      <c r="C41" s="49"/>
      <c r="D41" s="28" t="s">
        <v>66</v>
      </c>
      <c r="E41" s="31">
        <v>6000000</v>
      </c>
      <c r="F41" s="31">
        <v>0</v>
      </c>
      <c r="G41" s="31">
        <v>0</v>
      </c>
      <c r="H41" s="31">
        <v>0</v>
      </c>
      <c r="I41" s="31">
        <v>0</v>
      </c>
      <c r="J41" s="31">
        <f t="shared" si="0"/>
        <v>6000000</v>
      </c>
      <c r="K41" s="45">
        <v>0</v>
      </c>
      <c r="L41" s="45"/>
      <c r="M41" s="45"/>
      <c r="N41" s="50">
        <v>0</v>
      </c>
      <c r="O41" s="50"/>
      <c r="P41" s="50"/>
      <c r="Q41" s="31">
        <f t="shared" si="1"/>
        <v>6000000</v>
      </c>
      <c r="W41" s="32"/>
    </row>
    <row r="42" spans="2:23" ht="15" customHeight="1">
      <c r="B42" s="49" t="s">
        <v>68</v>
      </c>
      <c r="C42" s="49"/>
      <c r="D42" s="28" t="s">
        <v>69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31">
        <f t="shared" si="1"/>
        <v>0</v>
      </c>
      <c r="W42" s="32"/>
    </row>
    <row r="43" spans="2:23" ht="15" customHeight="1">
      <c r="B43" s="49" t="s">
        <v>70</v>
      </c>
      <c r="C43" s="49"/>
      <c r="D43" s="28" t="s">
        <v>71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f t="shared" si="0"/>
        <v>0</v>
      </c>
      <c r="K43" s="45">
        <v>4000000</v>
      </c>
      <c r="L43" s="45"/>
      <c r="M43" s="45"/>
      <c r="N43" s="50">
        <v>0</v>
      </c>
      <c r="O43" s="50"/>
      <c r="P43" s="50"/>
      <c r="Q43" s="31">
        <f t="shared" si="1"/>
        <v>0</v>
      </c>
      <c r="W43" s="32"/>
    </row>
    <row r="44" spans="2:23" ht="15" customHeight="1">
      <c r="B44" s="49" t="s">
        <v>72</v>
      </c>
      <c r="C44" s="49"/>
      <c r="D44" s="28" t="s">
        <v>73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31">
        <f t="shared" si="1"/>
        <v>0</v>
      </c>
      <c r="W44" s="32"/>
    </row>
    <row r="45" spans="2:23" ht="15" customHeight="1">
      <c r="B45" s="49" t="s">
        <v>74</v>
      </c>
      <c r="C45" s="49"/>
      <c r="D45" s="28" t="s">
        <v>75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31">
        <f t="shared" si="1"/>
        <v>0</v>
      </c>
      <c r="W45" s="32"/>
    </row>
    <row r="46" spans="2:23" ht="15" customHeight="1">
      <c r="B46" s="49" t="s">
        <v>76</v>
      </c>
      <c r="C46" s="49"/>
      <c r="D46" s="28" t="s">
        <v>75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f t="shared" si="0"/>
        <v>0</v>
      </c>
      <c r="K46" s="45">
        <v>0</v>
      </c>
      <c r="L46" s="45"/>
      <c r="M46" s="45"/>
      <c r="N46" s="50">
        <v>0</v>
      </c>
      <c r="O46" s="50"/>
      <c r="P46" s="50"/>
      <c r="Q46" s="31">
        <f t="shared" si="1"/>
        <v>0</v>
      </c>
      <c r="W46" s="32"/>
    </row>
    <row r="47" spans="2:23" ht="15" customHeight="1">
      <c r="B47" s="49" t="s">
        <v>77</v>
      </c>
      <c r="C47" s="49"/>
      <c r="D47" s="28" t="s">
        <v>78</v>
      </c>
      <c r="E47" s="31">
        <v>1585000</v>
      </c>
      <c r="F47" s="31">
        <v>0</v>
      </c>
      <c r="G47" s="31">
        <v>0</v>
      </c>
      <c r="H47" s="31">
        <v>0</v>
      </c>
      <c r="I47" s="31">
        <v>0</v>
      </c>
      <c r="J47" s="31">
        <f t="shared" si="0"/>
        <v>1585000</v>
      </c>
      <c r="K47" s="45">
        <v>35000</v>
      </c>
      <c r="L47" s="45"/>
      <c r="M47" s="45"/>
      <c r="N47" s="50">
        <v>0</v>
      </c>
      <c r="O47" s="50"/>
      <c r="P47" s="50"/>
      <c r="Q47" s="31">
        <f t="shared" si="1"/>
        <v>1585000</v>
      </c>
      <c r="W47" s="32"/>
    </row>
    <row r="48" spans="2:23" ht="15" customHeight="1">
      <c r="B48" s="49" t="s">
        <v>79</v>
      </c>
      <c r="C48" s="49"/>
      <c r="D48" s="28" t="s">
        <v>78</v>
      </c>
      <c r="E48" s="31">
        <v>1585000</v>
      </c>
      <c r="F48" s="31">
        <v>0</v>
      </c>
      <c r="G48" s="31">
        <v>0</v>
      </c>
      <c r="H48" s="31">
        <v>0</v>
      </c>
      <c r="I48" s="31">
        <v>0</v>
      </c>
      <c r="J48" s="31">
        <f t="shared" si="0"/>
        <v>1585000</v>
      </c>
      <c r="K48" s="45">
        <v>35000</v>
      </c>
      <c r="L48" s="45"/>
      <c r="M48" s="45"/>
      <c r="N48" s="50">
        <v>0</v>
      </c>
      <c r="O48" s="50"/>
      <c r="P48" s="50"/>
      <c r="Q48" s="31">
        <f t="shared" si="1"/>
        <v>1585000</v>
      </c>
      <c r="W48" s="32"/>
    </row>
    <row r="49" spans="2:23" ht="15" customHeight="1">
      <c r="B49" s="49" t="s">
        <v>80</v>
      </c>
      <c r="C49" s="49"/>
      <c r="D49" s="28" t="s">
        <v>78</v>
      </c>
      <c r="E49" s="31">
        <v>505000</v>
      </c>
      <c r="F49" s="31">
        <v>0</v>
      </c>
      <c r="G49" s="31">
        <v>0</v>
      </c>
      <c r="H49" s="31">
        <v>0</v>
      </c>
      <c r="I49" s="31">
        <v>0</v>
      </c>
      <c r="J49" s="31">
        <f t="shared" si="0"/>
        <v>505000</v>
      </c>
      <c r="K49" s="45">
        <v>35000</v>
      </c>
      <c r="L49" s="45"/>
      <c r="M49" s="45"/>
      <c r="N49" s="50">
        <v>0</v>
      </c>
      <c r="O49" s="50"/>
      <c r="P49" s="50"/>
      <c r="Q49" s="31">
        <f t="shared" si="1"/>
        <v>505000</v>
      </c>
      <c r="W49" s="32"/>
    </row>
    <row r="50" spans="2:23" ht="15" customHeight="1">
      <c r="B50" s="49" t="s">
        <v>81</v>
      </c>
      <c r="C50" s="49"/>
      <c r="D50" s="28" t="s">
        <v>78</v>
      </c>
      <c r="E50" s="31">
        <v>540000</v>
      </c>
      <c r="F50" s="31">
        <v>0</v>
      </c>
      <c r="G50" s="31">
        <v>0</v>
      </c>
      <c r="H50" s="31">
        <v>0</v>
      </c>
      <c r="I50" s="31">
        <v>0</v>
      </c>
      <c r="J50" s="31">
        <f t="shared" si="0"/>
        <v>540000</v>
      </c>
      <c r="K50" s="45">
        <v>0</v>
      </c>
      <c r="L50" s="45"/>
      <c r="M50" s="45"/>
      <c r="N50" s="50">
        <v>0</v>
      </c>
      <c r="O50" s="50"/>
      <c r="P50" s="50"/>
      <c r="Q50" s="31">
        <f t="shared" si="1"/>
        <v>540000</v>
      </c>
      <c r="W50" s="32"/>
    </row>
    <row r="51" spans="2:23" ht="15" customHeight="1">
      <c r="B51" s="49" t="s">
        <v>82</v>
      </c>
      <c r="C51" s="49"/>
      <c r="D51" s="28" t="s">
        <v>78</v>
      </c>
      <c r="E51" s="31">
        <v>540000</v>
      </c>
      <c r="F51" s="31">
        <v>0</v>
      </c>
      <c r="G51" s="31">
        <v>0</v>
      </c>
      <c r="H51" s="31">
        <v>0</v>
      </c>
      <c r="I51" s="31">
        <v>0</v>
      </c>
      <c r="J51" s="31">
        <f t="shared" si="0"/>
        <v>540000</v>
      </c>
      <c r="K51" s="45">
        <v>0</v>
      </c>
      <c r="L51" s="45"/>
      <c r="M51" s="45"/>
      <c r="N51" s="50">
        <v>0</v>
      </c>
      <c r="O51" s="50"/>
      <c r="P51" s="50"/>
      <c r="Q51" s="31">
        <f t="shared" si="1"/>
        <v>540000</v>
      </c>
      <c r="W51" s="32"/>
    </row>
    <row r="52" ht="5.25" customHeight="1"/>
    <row r="53" spans="2:19" ht="12.75" customHeight="1">
      <c r="B53" s="51" t="s">
        <v>83</v>
      </c>
      <c r="M53" s="52"/>
      <c r="N53" s="52"/>
      <c r="O53" s="52"/>
      <c r="P53" s="52"/>
      <c r="Q53" s="52"/>
      <c r="R53" s="52"/>
      <c r="S53" s="52"/>
    </row>
    <row r="54" ht="8.25" customHeight="1">
      <c r="B54" s="51"/>
    </row>
    <row r="55" ht="36.75" customHeight="1"/>
    <row r="56" spans="2:20" ht="16.5" customHeight="1">
      <c r="B56" s="51" t="s">
        <v>85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49:C49"/>
    <mergeCell ref="K49:M49"/>
    <mergeCell ref="N49:P49"/>
    <mergeCell ref="B50:C50"/>
    <mergeCell ref="K50:M50"/>
    <mergeCell ref="N50:P50"/>
    <mergeCell ref="B51:C51"/>
    <mergeCell ref="K51:M51"/>
    <mergeCell ref="N51:P51"/>
    <mergeCell ref="B53:B54"/>
    <mergeCell ref="M53:S53"/>
    <mergeCell ref="B56:T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X56"/>
  <sheetViews>
    <sheetView tabSelected="1" zoomScalePageLayoutView="0" workbookViewId="0" topLeftCell="A4">
      <selection activeCell="F20" sqref="F20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  <col min="21" max="23" width="9.140625" style="0" customWidth="1"/>
    <col min="24" max="24" width="17.57421875" style="0" customWidth="1"/>
  </cols>
  <sheetData>
    <row r="1" spans="2:18" ht="18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2:18" ht="12" customHeight="1">
      <c r="L2" s="41" t="s">
        <v>101</v>
      </c>
      <c r="M2" s="41"/>
      <c r="N2" s="41"/>
      <c r="O2" s="41"/>
      <c r="P2" s="41"/>
      <c r="Q2" s="41"/>
      <c r="R2" s="41"/>
    </row>
    <row r="3" ht="12.75" customHeight="1">
      <c r="Q3" s="33" t="s">
        <v>2</v>
      </c>
    </row>
    <row r="4" ht="2.25" customHeight="1"/>
    <row r="5" spans="2:17" ht="18.75" customHeight="1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2:18" ht="18" customHeight="1">
      <c r="L6" s="43" t="s">
        <v>4</v>
      </c>
      <c r="M6" s="43"/>
      <c r="N6" s="43"/>
      <c r="O6" s="34"/>
      <c r="P6" s="43" t="s">
        <v>102</v>
      </c>
      <c r="Q6" s="43"/>
      <c r="R6" s="43"/>
    </row>
    <row r="7" spans="12:18" ht="18" customHeight="1">
      <c r="L7" s="43" t="s">
        <v>6</v>
      </c>
      <c r="M7" s="43"/>
      <c r="N7" s="43"/>
      <c r="O7" s="34"/>
      <c r="P7" s="43">
        <v>2017</v>
      </c>
      <c r="Q7" s="43"/>
      <c r="R7" s="43"/>
    </row>
    <row r="8" ht="11.25" customHeight="1"/>
    <row r="9" spans="2:18" ht="15" customHeight="1">
      <c r="B9" s="44" t="s">
        <v>7</v>
      </c>
      <c r="C9" s="44"/>
      <c r="D9" s="36" t="s">
        <v>8</v>
      </c>
      <c r="E9" s="36" t="s">
        <v>9</v>
      </c>
      <c r="F9" s="45" t="s">
        <v>10</v>
      </c>
      <c r="G9" s="45"/>
      <c r="H9" s="45" t="s">
        <v>11</v>
      </c>
      <c r="I9" s="45"/>
      <c r="J9" s="36" t="s">
        <v>9</v>
      </c>
      <c r="K9" s="46" t="s">
        <v>12</v>
      </c>
      <c r="L9" s="46"/>
      <c r="M9" s="46"/>
      <c r="N9" s="46"/>
      <c r="O9" s="46"/>
      <c r="P9" s="46"/>
      <c r="Q9" s="46" t="s">
        <v>13</v>
      </c>
      <c r="R9" s="46"/>
    </row>
    <row r="10" spans="2:18" ht="15" customHeight="1">
      <c r="B10" s="47" t="s">
        <v>14</v>
      </c>
      <c r="C10" s="47"/>
      <c r="D10" s="37"/>
      <c r="E10" s="37" t="s">
        <v>15</v>
      </c>
      <c r="F10" s="37" t="s">
        <v>16</v>
      </c>
      <c r="G10" s="37" t="s">
        <v>17</v>
      </c>
      <c r="H10" s="37" t="s">
        <v>16</v>
      </c>
      <c r="I10" s="37" t="s">
        <v>17</v>
      </c>
      <c r="J10" s="37" t="s">
        <v>18</v>
      </c>
      <c r="K10" s="48" t="s">
        <v>19</v>
      </c>
      <c r="L10" s="48"/>
      <c r="M10" s="48"/>
      <c r="N10" s="48" t="s">
        <v>20</v>
      </c>
      <c r="O10" s="48"/>
      <c r="P10" s="48"/>
      <c r="Q10" s="48" t="s">
        <v>9</v>
      </c>
      <c r="R10" s="48"/>
    </row>
    <row r="11" spans="2:24" ht="15" customHeight="1">
      <c r="B11" s="49" t="s">
        <v>21</v>
      </c>
      <c r="C11" s="49"/>
      <c r="D11" s="35" t="s">
        <v>0</v>
      </c>
      <c r="E11" s="38">
        <v>95747385.44</v>
      </c>
      <c r="F11" s="38">
        <f>+F12</f>
        <v>11795499</v>
      </c>
      <c r="G11" s="38">
        <v>0</v>
      </c>
      <c r="H11" s="38">
        <f>+H12</f>
        <v>3092227</v>
      </c>
      <c r="I11" s="38">
        <v>0</v>
      </c>
      <c r="J11" s="38">
        <f>+E11+F11-G11+H11-I11</f>
        <v>110635111.44</v>
      </c>
      <c r="K11" s="45">
        <v>45277014</v>
      </c>
      <c r="L11" s="45"/>
      <c r="M11" s="45"/>
      <c r="N11" s="50">
        <v>26942446</v>
      </c>
      <c r="O11" s="50"/>
      <c r="P11" s="50"/>
      <c r="Q11" s="38">
        <f>+J11-N11</f>
        <v>83692665.44</v>
      </c>
      <c r="X11" s="39"/>
    </row>
    <row r="12" spans="2:17" ht="15.75" customHeight="1">
      <c r="B12" s="49" t="s">
        <v>22</v>
      </c>
      <c r="C12" s="49"/>
      <c r="D12" s="35" t="s">
        <v>23</v>
      </c>
      <c r="E12" s="38">
        <v>95747385.44</v>
      </c>
      <c r="F12" s="38">
        <f>+F13</f>
        <v>11795499</v>
      </c>
      <c r="G12" s="38">
        <v>0</v>
      </c>
      <c r="H12" s="38">
        <f>+H13</f>
        <v>3092227</v>
      </c>
      <c r="I12" s="38">
        <v>0</v>
      </c>
      <c r="J12" s="38">
        <f aca="true" t="shared" si="0" ref="J12:J51">+E12+F12-G12+H12-I12</f>
        <v>110635111.44</v>
      </c>
      <c r="K12" s="45">
        <v>45277014</v>
      </c>
      <c r="L12" s="45"/>
      <c r="M12" s="45"/>
      <c r="N12" s="50">
        <v>26942446</v>
      </c>
      <c r="O12" s="50"/>
      <c r="P12" s="50"/>
      <c r="Q12" s="38">
        <f aca="true" t="shared" si="1" ref="Q12:Q51">+J12-N12</f>
        <v>83692665.44</v>
      </c>
    </row>
    <row r="13" spans="2:17" ht="15" customHeight="1">
      <c r="B13" s="49" t="s">
        <v>24</v>
      </c>
      <c r="C13" s="49"/>
      <c r="D13" s="35" t="s">
        <v>25</v>
      </c>
      <c r="E13" s="38">
        <v>95747385.44</v>
      </c>
      <c r="F13" s="38">
        <f>+F14</f>
        <v>11795499</v>
      </c>
      <c r="G13" s="38">
        <v>0</v>
      </c>
      <c r="H13" s="38">
        <f>+H14</f>
        <v>3092227</v>
      </c>
      <c r="I13" s="38">
        <v>0</v>
      </c>
      <c r="J13" s="38">
        <f t="shared" si="0"/>
        <v>110635111.44</v>
      </c>
      <c r="K13" s="45">
        <v>45277014</v>
      </c>
      <c r="L13" s="45"/>
      <c r="M13" s="45"/>
      <c r="N13" s="50">
        <v>26942446</v>
      </c>
      <c r="O13" s="50"/>
      <c r="P13" s="50"/>
      <c r="Q13" s="38">
        <f t="shared" si="1"/>
        <v>83692665.44</v>
      </c>
    </row>
    <row r="14" spans="2:17" ht="15" customHeight="1">
      <c r="B14" s="49" t="s">
        <v>26</v>
      </c>
      <c r="C14" s="49"/>
      <c r="D14" s="35" t="s">
        <v>27</v>
      </c>
      <c r="E14" s="38">
        <v>95747385.44</v>
      </c>
      <c r="F14" s="38">
        <f>+F15</f>
        <v>11795499</v>
      </c>
      <c r="G14" s="38">
        <v>0</v>
      </c>
      <c r="H14" s="38">
        <f>+H15</f>
        <v>3092227</v>
      </c>
      <c r="I14" s="38">
        <v>0</v>
      </c>
      <c r="J14" s="38">
        <f t="shared" si="0"/>
        <v>110635111.44</v>
      </c>
      <c r="K14" s="45">
        <v>45277014</v>
      </c>
      <c r="L14" s="45"/>
      <c r="M14" s="45"/>
      <c r="N14" s="50">
        <v>26942446</v>
      </c>
      <c r="O14" s="50"/>
      <c r="P14" s="50"/>
      <c r="Q14" s="38">
        <f t="shared" si="1"/>
        <v>83692665.44</v>
      </c>
    </row>
    <row r="15" spans="2:17" ht="15" customHeight="1">
      <c r="B15" s="49" t="s">
        <v>28</v>
      </c>
      <c r="C15" s="49"/>
      <c r="D15" s="35" t="s">
        <v>29</v>
      </c>
      <c r="E15" s="38">
        <v>44975711</v>
      </c>
      <c r="F15" s="38">
        <f>+F22</f>
        <v>11795499</v>
      </c>
      <c r="G15" s="38">
        <v>0</v>
      </c>
      <c r="H15" s="38">
        <f>+H22</f>
        <v>3092227</v>
      </c>
      <c r="I15" s="38">
        <v>0</v>
      </c>
      <c r="J15" s="38">
        <f t="shared" si="0"/>
        <v>59863437</v>
      </c>
      <c r="K15" s="45">
        <v>26942446</v>
      </c>
      <c r="L15" s="45"/>
      <c r="M15" s="45"/>
      <c r="N15" s="50">
        <v>26942446</v>
      </c>
      <c r="O15" s="50"/>
      <c r="P15" s="50"/>
      <c r="Q15" s="38">
        <f t="shared" si="1"/>
        <v>32920991</v>
      </c>
    </row>
    <row r="16" spans="2:17" ht="15" customHeight="1">
      <c r="B16" s="49" t="s">
        <v>30</v>
      </c>
      <c r="C16" s="49"/>
      <c r="D16" s="35" t="s">
        <v>31</v>
      </c>
      <c r="E16" s="38">
        <v>11662000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11662000</v>
      </c>
      <c r="K16" s="45">
        <v>0</v>
      </c>
      <c r="L16" s="45"/>
      <c r="M16" s="45"/>
      <c r="N16" s="50">
        <v>0</v>
      </c>
      <c r="O16" s="50"/>
      <c r="P16" s="50"/>
      <c r="Q16" s="38">
        <f t="shared" si="1"/>
        <v>11662000</v>
      </c>
    </row>
    <row r="17" spans="2:17" ht="15" customHeight="1">
      <c r="B17" s="49" t="s">
        <v>32</v>
      </c>
      <c r="C17" s="49"/>
      <c r="D17" s="35" t="s">
        <v>33</v>
      </c>
      <c r="E17" s="38">
        <v>11662000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11662000</v>
      </c>
      <c r="K17" s="45">
        <v>0</v>
      </c>
      <c r="L17" s="45"/>
      <c r="M17" s="45"/>
      <c r="N17" s="50">
        <v>0</v>
      </c>
      <c r="O17" s="50"/>
      <c r="P17" s="50"/>
      <c r="Q17" s="38">
        <f t="shared" si="1"/>
        <v>11662000</v>
      </c>
    </row>
    <row r="18" spans="2:17" ht="15" customHeight="1">
      <c r="B18" s="49" t="s">
        <v>34</v>
      </c>
      <c r="C18" s="49"/>
      <c r="D18" s="35" t="s">
        <v>35</v>
      </c>
      <c r="E18" s="38">
        <v>4500000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4500000</v>
      </c>
      <c r="K18" s="45">
        <v>0</v>
      </c>
      <c r="L18" s="45"/>
      <c r="M18" s="45"/>
      <c r="N18" s="50">
        <v>0</v>
      </c>
      <c r="O18" s="50"/>
      <c r="P18" s="50"/>
      <c r="Q18" s="38">
        <f t="shared" si="1"/>
        <v>4500000</v>
      </c>
    </row>
    <row r="19" spans="2:17" ht="19.5" customHeight="1">
      <c r="B19" s="49" t="s">
        <v>36</v>
      </c>
      <c r="C19" s="49"/>
      <c r="D19" s="35" t="s">
        <v>37</v>
      </c>
      <c r="E19" s="38">
        <v>4500000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4500000</v>
      </c>
      <c r="K19" s="45">
        <v>0</v>
      </c>
      <c r="L19" s="45"/>
      <c r="M19" s="45"/>
      <c r="N19" s="50">
        <v>0</v>
      </c>
      <c r="O19" s="50"/>
      <c r="P19" s="50"/>
      <c r="Q19" s="38">
        <f t="shared" si="1"/>
        <v>4500000</v>
      </c>
    </row>
    <row r="20" spans="2:17" ht="15" customHeight="1">
      <c r="B20" s="49" t="s">
        <v>38</v>
      </c>
      <c r="C20" s="49"/>
      <c r="D20" s="35" t="s">
        <v>39</v>
      </c>
      <c r="E20" s="38">
        <v>4000000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4000000</v>
      </c>
      <c r="K20" s="45">
        <v>0</v>
      </c>
      <c r="L20" s="45"/>
      <c r="M20" s="45"/>
      <c r="N20" s="50">
        <v>0</v>
      </c>
      <c r="O20" s="50"/>
      <c r="P20" s="50"/>
      <c r="Q20" s="38">
        <f t="shared" si="1"/>
        <v>4000000</v>
      </c>
    </row>
    <row r="21" spans="2:17" ht="15" customHeight="1">
      <c r="B21" s="49" t="s">
        <v>40</v>
      </c>
      <c r="C21" s="49"/>
      <c r="D21" s="35" t="s">
        <v>41</v>
      </c>
      <c r="E21" s="38">
        <v>4000000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4000000</v>
      </c>
      <c r="K21" s="45">
        <v>0</v>
      </c>
      <c r="L21" s="45"/>
      <c r="M21" s="45"/>
      <c r="N21" s="50">
        <v>0</v>
      </c>
      <c r="O21" s="50"/>
      <c r="P21" s="50"/>
      <c r="Q21" s="38">
        <f t="shared" si="1"/>
        <v>4000000</v>
      </c>
    </row>
    <row r="22" spans="2:17" ht="15" customHeight="1">
      <c r="B22" s="49" t="s">
        <v>42</v>
      </c>
      <c r="C22" s="49"/>
      <c r="D22" s="35" t="s">
        <v>43</v>
      </c>
      <c r="E22" s="38">
        <v>7633711</v>
      </c>
      <c r="F22" s="38">
        <f>+F23+F24</f>
        <v>11795499</v>
      </c>
      <c r="G22" s="38">
        <v>0</v>
      </c>
      <c r="H22" s="38">
        <f>+H24</f>
        <v>3092227</v>
      </c>
      <c r="I22" s="38">
        <v>0</v>
      </c>
      <c r="J22" s="38">
        <f t="shared" si="0"/>
        <v>22521437</v>
      </c>
      <c r="K22" s="45">
        <v>15762517</v>
      </c>
      <c r="L22" s="45"/>
      <c r="M22" s="45"/>
      <c r="N22" s="50">
        <v>15762517</v>
      </c>
      <c r="O22" s="50"/>
      <c r="P22" s="50"/>
      <c r="Q22" s="38">
        <f t="shared" si="1"/>
        <v>6758920</v>
      </c>
    </row>
    <row r="23" spans="2:17" ht="15" customHeight="1">
      <c r="B23" s="49" t="s">
        <v>44</v>
      </c>
      <c r="C23" s="49"/>
      <c r="D23" s="35" t="s">
        <v>43</v>
      </c>
      <c r="E23" s="38">
        <v>0</v>
      </c>
      <c r="F23" s="38">
        <v>3245870</v>
      </c>
      <c r="G23" s="38">
        <v>0</v>
      </c>
      <c r="H23" s="38">
        <v>0</v>
      </c>
      <c r="I23" s="38">
        <v>0</v>
      </c>
      <c r="J23" s="38">
        <f t="shared" si="0"/>
        <v>3245870</v>
      </c>
      <c r="K23" s="45">
        <v>2062151</v>
      </c>
      <c r="L23" s="45"/>
      <c r="M23" s="45"/>
      <c r="N23" s="50">
        <v>2062151</v>
      </c>
      <c r="O23" s="50"/>
      <c r="P23" s="50"/>
      <c r="Q23" s="38">
        <f t="shared" si="1"/>
        <v>1183719</v>
      </c>
    </row>
    <row r="24" spans="2:17" ht="15" customHeight="1">
      <c r="B24" s="49" t="s">
        <v>45</v>
      </c>
      <c r="C24" s="49"/>
      <c r="D24" s="35" t="s">
        <v>43</v>
      </c>
      <c r="E24" s="38">
        <v>7633711</v>
      </c>
      <c r="F24" s="38">
        <v>8549629</v>
      </c>
      <c r="G24" s="38">
        <v>0</v>
      </c>
      <c r="H24" s="38">
        <v>3092227</v>
      </c>
      <c r="I24" s="38">
        <v>0</v>
      </c>
      <c r="J24" s="38">
        <f t="shared" si="0"/>
        <v>19275567</v>
      </c>
      <c r="K24" s="45">
        <v>13700366</v>
      </c>
      <c r="L24" s="45"/>
      <c r="M24" s="45"/>
      <c r="N24" s="50">
        <v>13700366</v>
      </c>
      <c r="O24" s="50"/>
      <c r="P24" s="50"/>
      <c r="Q24" s="38">
        <f t="shared" si="1"/>
        <v>5575201</v>
      </c>
    </row>
    <row r="25" spans="2:17" ht="15" customHeight="1">
      <c r="B25" s="49" t="s">
        <v>46</v>
      </c>
      <c r="C25" s="49"/>
      <c r="D25" s="35" t="s">
        <v>43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45">
        <v>0</v>
      </c>
      <c r="L25" s="45"/>
      <c r="M25" s="45"/>
      <c r="N25" s="50">
        <v>0</v>
      </c>
      <c r="O25" s="50"/>
      <c r="P25" s="50"/>
      <c r="Q25" s="38">
        <f t="shared" si="1"/>
        <v>0</v>
      </c>
    </row>
    <row r="26" spans="2:17" ht="20.25" customHeight="1">
      <c r="B26" s="49" t="s">
        <v>47</v>
      </c>
      <c r="C26" s="49"/>
      <c r="D26" s="35" t="s">
        <v>48</v>
      </c>
      <c r="E26" s="38">
        <v>14180000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14180000</v>
      </c>
      <c r="K26" s="45">
        <v>11179929</v>
      </c>
      <c r="L26" s="45"/>
      <c r="M26" s="45"/>
      <c r="N26" s="50">
        <v>11179929</v>
      </c>
      <c r="O26" s="50"/>
      <c r="P26" s="50"/>
      <c r="Q26" s="38">
        <f t="shared" si="1"/>
        <v>3000071</v>
      </c>
    </row>
    <row r="27" spans="2:17" ht="15" customHeight="1">
      <c r="B27" s="49" t="s">
        <v>49</v>
      </c>
      <c r="C27" s="49"/>
      <c r="D27" s="35" t="s">
        <v>50</v>
      </c>
      <c r="E27" s="38">
        <v>3000000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3000000</v>
      </c>
      <c r="K27" s="45">
        <v>0</v>
      </c>
      <c r="L27" s="45"/>
      <c r="M27" s="45"/>
      <c r="N27" s="50">
        <v>0</v>
      </c>
      <c r="O27" s="50"/>
      <c r="P27" s="50"/>
      <c r="Q27" s="38">
        <f t="shared" si="1"/>
        <v>3000000</v>
      </c>
    </row>
    <row r="28" spans="2:17" ht="15" customHeight="1">
      <c r="B28" s="49" t="s">
        <v>98</v>
      </c>
      <c r="C28" s="49"/>
      <c r="D28" s="35" t="s">
        <v>50</v>
      </c>
      <c r="E28" s="38">
        <v>11180000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11180000</v>
      </c>
      <c r="K28" s="45">
        <v>11179929</v>
      </c>
      <c r="L28" s="45"/>
      <c r="M28" s="45"/>
      <c r="N28" s="50">
        <v>11179929</v>
      </c>
      <c r="O28" s="50"/>
      <c r="P28" s="50"/>
      <c r="Q28" s="38">
        <f t="shared" si="1"/>
        <v>71</v>
      </c>
    </row>
    <row r="29" spans="2:17" ht="15" customHeight="1">
      <c r="B29" s="49" t="s">
        <v>51</v>
      </c>
      <c r="C29" s="49"/>
      <c r="D29" s="35" t="s">
        <v>52</v>
      </c>
      <c r="E29" s="38">
        <v>3000000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3000000</v>
      </c>
      <c r="K29" s="45">
        <v>0</v>
      </c>
      <c r="L29" s="45"/>
      <c r="M29" s="45"/>
      <c r="N29" s="50">
        <v>0</v>
      </c>
      <c r="O29" s="50"/>
      <c r="P29" s="50"/>
      <c r="Q29" s="38">
        <f t="shared" si="1"/>
        <v>3000000</v>
      </c>
    </row>
    <row r="30" spans="2:17" ht="15" customHeight="1">
      <c r="B30" s="49" t="s">
        <v>53</v>
      </c>
      <c r="C30" s="49"/>
      <c r="D30" s="35" t="s">
        <v>52</v>
      </c>
      <c r="E30" s="38">
        <v>3000000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3000000</v>
      </c>
      <c r="K30" s="45">
        <v>0</v>
      </c>
      <c r="L30" s="45"/>
      <c r="M30" s="45"/>
      <c r="N30" s="50">
        <v>0</v>
      </c>
      <c r="O30" s="50"/>
      <c r="P30" s="50"/>
      <c r="Q30" s="38">
        <f t="shared" si="1"/>
        <v>3000000</v>
      </c>
    </row>
    <row r="31" spans="2:17" ht="15" customHeight="1">
      <c r="B31" s="49" t="s">
        <v>54</v>
      </c>
      <c r="C31" s="49"/>
      <c r="D31" s="35" t="s">
        <v>55</v>
      </c>
      <c r="E31" s="38">
        <v>49186674.44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49186674.44</v>
      </c>
      <c r="K31" s="45">
        <v>18299568</v>
      </c>
      <c r="L31" s="45"/>
      <c r="M31" s="45"/>
      <c r="N31" s="50">
        <v>0</v>
      </c>
      <c r="O31" s="50"/>
      <c r="P31" s="50"/>
      <c r="Q31" s="38">
        <f t="shared" si="1"/>
        <v>49186674.44</v>
      </c>
    </row>
    <row r="32" spans="2:17" ht="15" customHeight="1">
      <c r="B32" s="49" t="s">
        <v>56</v>
      </c>
      <c r="C32" s="49"/>
      <c r="D32" s="35" t="s">
        <v>57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f t="shared" si="0"/>
        <v>0</v>
      </c>
      <c r="K32" s="45">
        <v>0</v>
      </c>
      <c r="L32" s="45"/>
      <c r="M32" s="45"/>
      <c r="N32" s="50">
        <v>0</v>
      </c>
      <c r="O32" s="50"/>
      <c r="P32" s="50"/>
      <c r="Q32" s="38">
        <f t="shared" si="1"/>
        <v>0</v>
      </c>
    </row>
    <row r="33" spans="2:17" ht="15" customHeight="1">
      <c r="B33" s="49" t="s">
        <v>58</v>
      </c>
      <c r="C33" s="49"/>
      <c r="D33" s="35" t="s">
        <v>57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f t="shared" si="0"/>
        <v>0</v>
      </c>
      <c r="K33" s="45">
        <v>0</v>
      </c>
      <c r="L33" s="45"/>
      <c r="M33" s="45"/>
      <c r="N33" s="50">
        <v>0</v>
      </c>
      <c r="O33" s="50"/>
      <c r="P33" s="50"/>
      <c r="Q33" s="38">
        <f t="shared" si="1"/>
        <v>0</v>
      </c>
    </row>
    <row r="34" spans="2:17" ht="15" customHeight="1">
      <c r="B34" s="49" t="s">
        <v>59</v>
      </c>
      <c r="C34" s="49"/>
      <c r="D34" s="35" t="s">
        <v>60</v>
      </c>
      <c r="E34" s="38">
        <v>31186674.44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31186674.44</v>
      </c>
      <c r="K34" s="45">
        <v>14299568</v>
      </c>
      <c r="L34" s="45"/>
      <c r="M34" s="45"/>
      <c r="N34" s="50">
        <v>0</v>
      </c>
      <c r="O34" s="50"/>
      <c r="P34" s="50"/>
      <c r="Q34" s="38">
        <f t="shared" si="1"/>
        <v>31186674.44</v>
      </c>
    </row>
    <row r="35" spans="2:17" ht="15" customHeight="1">
      <c r="B35" s="49" t="s">
        <v>89</v>
      </c>
      <c r="C35" s="49"/>
      <c r="D35" s="35" t="s">
        <v>60</v>
      </c>
      <c r="E35" s="38">
        <v>3895711.38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3895711.38</v>
      </c>
      <c r="K35" s="45">
        <v>0</v>
      </c>
      <c r="L35" s="45"/>
      <c r="M35" s="45"/>
      <c r="N35" s="50">
        <v>0</v>
      </c>
      <c r="O35" s="50"/>
      <c r="P35" s="50"/>
      <c r="Q35" s="38">
        <f t="shared" si="1"/>
        <v>3895711.38</v>
      </c>
    </row>
    <row r="36" spans="2:17" ht="15" customHeight="1">
      <c r="B36" s="49" t="s">
        <v>61</v>
      </c>
      <c r="C36" s="49"/>
      <c r="D36" s="35" t="s">
        <v>60</v>
      </c>
      <c r="E36" s="38">
        <v>27290962.86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27290962.86</v>
      </c>
      <c r="K36" s="45">
        <v>3922963</v>
      </c>
      <c r="L36" s="45"/>
      <c r="M36" s="45"/>
      <c r="N36" s="50">
        <v>0</v>
      </c>
      <c r="O36" s="50"/>
      <c r="P36" s="50"/>
      <c r="Q36" s="38">
        <f t="shared" si="1"/>
        <v>27290962.86</v>
      </c>
    </row>
    <row r="37" spans="2:17" ht="15" customHeight="1">
      <c r="B37" s="49" t="s">
        <v>90</v>
      </c>
      <c r="C37" s="49"/>
      <c r="D37" s="35" t="s">
        <v>60</v>
      </c>
      <c r="E37" s="38">
        <v>0.2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0.2</v>
      </c>
      <c r="K37" s="45">
        <v>10376605</v>
      </c>
      <c r="L37" s="45"/>
      <c r="M37" s="45"/>
      <c r="N37" s="50">
        <v>0</v>
      </c>
      <c r="O37" s="50"/>
      <c r="P37" s="50"/>
      <c r="Q37" s="38">
        <f t="shared" si="1"/>
        <v>0.2</v>
      </c>
    </row>
    <row r="38" spans="2:17" ht="20.25" customHeight="1">
      <c r="B38" s="49" t="s">
        <v>62</v>
      </c>
      <c r="C38" s="49"/>
      <c r="D38" s="35" t="s">
        <v>63</v>
      </c>
      <c r="E38" s="38">
        <v>12000000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12000000</v>
      </c>
      <c r="K38" s="45">
        <v>0</v>
      </c>
      <c r="L38" s="45"/>
      <c r="M38" s="45"/>
      <c r="N38" s="50">
        <v>0</v>
      </c>
      <c r="O38" s="50"/>
      <c r="P38" s="50"/>
      <c r="Q38" s="38">
        <f t="shared" si="1"/>
        <v>12000000</v>
      </c>
    </row>
    <row r="39" spans="2:17" ht="19.5" customHeight="1">
      <c r="B39" s="49" t="s">
        <v>64</v>
      </c>
      <c r="C39" s="49"/>
      <c r="D39" s="35" t="s">
        <v>63</v>
      </c>
      <c r="E39" s="38">
        <v>12000000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12000000</v>
      </c>
      <c r="K39" s="45">
        <v>0</v>
      </c>
      <c r="L39" s="45"/>
      <c r="M39" s="45"/>
      <c r="N39" s="50">
        <v>0</v>
      </c>
      <c r="O39" s="50"/>
      <c r="P39" s="50"/>
      <c r="Q39" s="38">
        <f t="shared" si="1"/>
        <v>12000000</v>
      </c>
    </row>
    <row r="40" spans="2:17" ht="15.75" customHeight="1">
      <c r="B40" s="49" t="s">
        <v>65</v>
      </c>
      <c r="C40" s="49"/>
      <c r="D40" s="35" t="s">
        <v>66</v>
      </c>
      <c r="E40" s="38">
        <v>6000000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6000000</v>
      </c>
      <c r="K40" s="45">
        <v>0</v>
      </c>
      <c r="L40" s="45"/>
      <c r="M40" s="45"/>
      <c r="N40" s="50">
        <v>0</v>
      </c>
      <c r="O40" s="50"/>
      <c r="P40" s="50"/>
      <c r="Q40" s="38">
        <f t="shared" si="1"/>
        <v>6000000</v>
      </c>
    </row>
    <row r="41" spans="2:17" ht="15" customHeight="1">
      <c r="B41" s="49" t="s">
        <v>67</v>
      </c>
      <c r="C41" s="49"/>
      <c r="D41" s="35" t="s">
        <v>66</v>
      </c>
      <c r="E41" s="38">
        <v>6000000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6000000</v>
      </c>
      <c r="K41" s="45">
        <v>0</v>
      </c>
      <c r="L41" s="45"/>
      <c r="M41" s="45"/>
      <c r="N41" s="50">
        <v>0</v>
      </c>
      <c r="O41" s="50"/>
      <c r="P41" s="50"/>
      <c r="Q41" s="38">
        <f t="shared" si="1"/>
        <v>6000000</v>
      </c>
    </row>
    <row r="42" spans="2:17" ht="15" customHeight="1">
      <c r="B42" s="49" t="s">
        <v>68</v>
      </c>
      <c r="C42" s="49"/>
      <c r="D42" s="35" t="s">
        <v>69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45">
        <v>4000000</v>
      </c>
      <c r="L42" s="45"/>
      <c r="M42" s="45"/>
      <c r="N42" s="50">
        <v>0</v>
      </c>
      <c r="O42" s="50"/>
      <c r="P42" s="50"/>
      <c r="Q42" s="38">
        <f t="shared" si="1"/>
        <v>0</v>
      </c>
    </row>
    <row r="43" spans="2:17" ht="15" customHeight="1">
      <c r="B43" s="49" t="s">
        <v>70</v>
      </c>
      <c r="C43" s="49"/>
      <c r="D43" s="35" t="s">
        <v>71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 t="shared" si="0"/>
        <v>0</v>
      </c>
      <c r="K43" s="45">
        <v>4000000</v>
      </c>
      <c r="L43" s="45"/>
      <c r="M43" s="45"/>
      <c r="N43" s="50">
        <v>0</v>
      </c>
      <c r="O43" s="50"/>
      <c r="P43" s="50"/>
      <c r="Q43" s="38">
        <f t="shared" si="1"/>
        <v>0</v>
      </c>
    </row>
    <row r="44" spans="2:17" ht="15" customHeight="1">
      <c r="B44" s="49" t="s">
        <v>72</v>
      </c>
      <c r="C44" s="49"/>
      <c r="D44" s="35" t="s">
        <v>73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45">
        <v>0</v>
      </c>
      <c r="L44" s="45"/>
      <c r="M44" s="45"/>
      <c r="N44" s="50">
        <v>0</v>
      </c>
      <c r="O44" s="50"/>
      <c r="P44" s="50"/>
      <c r="Q44" s="38">
        <f t="shared" si="1"/>
        <v>0</v>
      </c>
    </row>
    <row r="45" spans="2:17" ht="15" customHeight="1">
      <c r="B45" s="49" t="s">
        <v>74</v>
      </c>
      <c r="C45" s="49"/>
      <c r="D45" s="35" t="s">
        <v>75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f t="shared" si="0"/>
        <v>0</v>
      </c>
      <c r="K45" s="45">
        <v>0</v>
      </c>
      <c r="L45" s="45"/>
      <c r="M45" s="45"/>
      <c r="N45" s="50">
        <v>0</v>
      </c>
      <c r="O45" s="50"/>
      <c r="P45" s="50"/>
      <c r="Q45" s="38">
        <f t="shared" si="1"/>
        <v>0</v>
      </c>
    </row>
    <row r="46" spans="2:17" ht="15" customHeight="1">
      <c r="B46" s="49" t="s">
        <v>76</v>
      </c>
      <c r="C46" s="49"/>
      <c r="D46" s="35" t="s">
        <v>75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f t="shared" si="0"/>
        <v>0</v>
      </c>
      <c r="K46" s="45">
        <v>0</v>
      </c>
      <c r="L46" s="45"/>
      <c r="M46" s="45"/>
      <c r="N46" s="50">
        <v>0</v>
      </c>
      <c r="O46" s="50"/>
      <c r="P46" s="50"/>
      <c r="Q46" s="38">
        <f t="shared" si="1"/>
        <v>0</v>
      </c>
    </row>
    <row r="47" spans="2:17" ht="15" customHeight="1">
      <c r="B47" s="49" t="s">
        <v>77</v>
      </c>
      <c r="C47" s="49"/>
      <c r="D47" s="35" t="s">
        <v>78</v>
      </c>
      <c r="E47" s="38">
        <v>1585000</v>
      </c>
      <c r="F47" s="38">
        <v>0</v>
      </c>
      <c r="G47" s="38">
        <v>0</v>
      </c>
      <c r="H47" s="38">
        <v>0</v>
      </c>
      <c r="I47" s="38">
        <v>0</v>
      </c>
      <c r="J47" s="38">
        <f t="shared" si="0"/>
        <v>1585000</v>
      </c>
      <c r="K47" s="45">
        <v>35000</v>
      </c>
      <c r="L47" s="45"/>
      <c r="M47" s="45"/>
      <c r="N47" s="50">
        <v>0</v>
      </c>
      <c r="O47" s="50"/>
      <c r="P47" s="50"/>
      <c r="Q47" s="38">
        <f t="shared" si="1"/>
        <v>1585000</v>
      </c>
    </row>
    <row r="48" spans="2:17" ht="15" customHeight="1">
      <c r="B48" s="49" t="s">
        <v>79</v>
      </c>
      <c r="C48" s="49"/>
      <c r="D48" s="35" t="s">
        <v>78</v>
      </c>
      <c r="E48" s="38">
        <v>1585000</v>
      </c>
      <c r="F48" s="38">
        <v>0</v>
      </c>
      <c r="G48" s="38">
        <v>0</v>
      </c>
      <c r="H48" s="38">
        <v>0</v>
      </c>
      <c r="I48" s="38">
        <v>0</v>
      </c>
      <c r="J48" s="38">
        <f t="shared" si="0"/>
        <v>1585000</v>
      </c>
      <c r="K48" s="45">
        <v>35000</v>
      </c>
      <c r="L48" s="45"/>
      <c r="M48" s="45"/>
      <c r="N48" s="50">
        <v>0</v>
      </c>
      <c r="O48" s="50"/>
      <c r="P48" s="50"/>
      <c r="Q48" s="38">
        <f t="shared" si="1"/>
        <v>1585000</v>
      </c>
    </row>
    <row r="49" spans="2:17" ht="15" customHeight="1">
      <c r="B49" s="49" t="s">
        <v>80</v>
      </c>
      <c r="C49" s="49"/>
      <c r="D49" s="35" t="s">
        <v>78</v>
      </c>
      <c r="E49" s="38">
        <v>505000</v>
      </c>
      <c r="F49" s="38">
        <v>0</v>
      </c>
      <c r="G49" s="38">
        <v>0</v>
      </c>
      <c r="H49" s="38">
        <v>0</v>
      </c>
      <c r="I49" s="38">
        <v>0</v>
      </c>
      <c r="J49" s="38">
        <f t="shared" si="0"/>
        <v>505000</v>
      </c>
      <c r="K49" s="45">
        <v>35000</v>
      </c>
      <c r="L49" s="45"/>
      <c r="M49" s="45"/>
      <c r="N49" s="50">
        <v>0</v>
      </c>
      <c r="O49" s="50"/>
      <c r="P49" s="50"/>
      <c r="Q49" s="38">
        <f t="shared" si="1"/>
        <v>505000</v>
      </c>
    </row>
    <row r="50" spans="2:17" ht="15" customHeight="1">
      <c r="B50" s="49" t="s">
        <v>81</v>
      </c>
      <c r="C50" s="49"/>
      <c r="D50" s="35" t="s">
        <v>78</v>
      </c>
      <c r="E50" s="38">
        <v>540000</v>
      </c>
      <c r="F50" s="38">
        <v>0</v>
      </c>
      <c r="G50" s="38">
        <v>0</v>
      </c>
      <c r="H50" s="38">
        <v>0</v>
      </c>
      <c r="I50" s="38">
        <v>0</v>
      </c>
      <c r="J50" s="38">
        <f t="shared" si="0"/>
        <v>540000</v>
      </c>
      <c r="K50" s="45">
        <v>0</v>
      </c>
      <c r="L50" s="45"/>
      <c r="M50" s="45"/>
      <c r="N50" s="50">
        <v>0</v>
      </c>
      <c r="O50" s="50"/>
      <c r="P50" s="50"/>
      <c r="Q50" s="38">
        <f t="shared" si="1"/>
        <v>540000</v>
      </c>
    </row>
    <row r="51" spans="2:17" ht="15" customHeight="1">
      <c r="B51" s="49" t="s">
        <v>82</v>
      </c>
      <c r="C51" s="49"/>
      <c r="D51" s="35" t="s">
        <v>78</v>
      </c>
      <c r="E51" s="38">
        <v>540000</v>
      </c>
      <c r="F51" s="38">
        <v>0</v>
      </c>
      <c r="G51" s="38">
        <v>0</v>
      </c>
      <c r="H51" s="38">
        <v>0</v>
      </c>
      <c r="I51" s="38">
        <v>0</v>
      </c>
      <c r="J51" s="38">
        <f t="shared" si="0"/>
        <v>540000</v>
      </c>
      <c r="K51" s="45">
        <v>0</v>
      </c>
      <c r="L51" s="45"/>
      <c r="M51" s="45"/>
      <c r="N51" s="50">
        <v>0</v>
      </c>
      <c r="O51" s="50"/>
      <c r="P51" s="50"/>
      <c r="Q51" s="38">
        <f t="shared" si="1"/>
        <v>540000</v>
      </c>
    </row>
    <row r="52" ht="5.25" customHeight="1"/>
    <row r="53" spans="2:19" ht="12.75" customHeight="1">
      <c r="B53" s="51" t="s">
        <v>83</v>
      </c>
      <c r="M53" s="52"/>
      <c r="N53" s="52"/>
      <c r="O53" s="52"/>
      <c r="P53" s="52"/>
      <c r="Q53" s="52"/>
      <c r="R53" s="52"/>
      <c r="S53" s="52"/>
    </row>
    <row r="54" ht="8.25" customHeight="1">
      <c r="B54" s="51"/>
    </row>
    <row r="55" ht="36.75" customHeight="1"/>
    <row r="56" spans="2:20" ht="16.5" customHeight="1">
      <c r="B56" s="51" t="s">
        <v>85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49:C49"/>
    <mergeCell ref="K49:M49"/>
    <mergeCell ref="N49:P49"/>
    <mergeCell ref="B50:C50"/>
    <mergeCell ref="K50:M50"/>
    <mergeCell ref="N50:P50"/>
    <mergeCell ref="B51:C51"/>
    <mergeCell ref="K51:M51"/>
    <mergeCell ref="N51:P51"/>
    <mergeCell ref="B53:B54"/>
    <mergeCell ref="M53:S53"/>
    <mergeCell ref="B56:T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cp:lastPrinted>2017-02-08T20:47:53Z</cp:lastPrinted>
  <dcterms:created xsi:type="dcterms:W3CDTF">2017-02-08T20:45:44Z</dcterms:created>
  <dcterms:modified xsi:type="dcterms:W3CDTF">2017-08-16T01:38:06Z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16.1.4.16183</vt:lpwstr>
  </property>
</Properties>
</file>