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2" activeTab="9"/>
  </bookViews>
  <sheets>
    <sheet name="Febrero " sheetId="1" r:id="rId1"/>
    <sheet name="Marzo " sheetId="2" r:id="rId2"/>
    <sheet name="Enero " sheetId="3" r:id="rId3"/>
    <sheet name="Abril" sheetId="4" r:id="rId4"/>
    <sheet name="Mayo " sheetId="5" r:id="rId5"/>
    <sheet name="Junio " sheetId="6" r:id="rId6"/>
    <sheet name="Julio " sheetId="7" r:id="rId7"/>
    <sheet name="Agosto" sheetId="8" r:id="rId8"/>
    <sheet name="Septiembre" sheetId="9" r:id="rId9"/>
    <sheet name="Octubre " sheetId="10" r:id="rId10"/>
  </sheets>
  <definedNames/>
  <calcPr fullCalcOnLoad="1"/>
</workbook>
</file>

<file path=xl/sharedStrings.xml><?xml version="1.0" encoding="utf-8"?>
<sst xmlns="http://schemas.openxmlformats.org/spreadsheetml/2006/main" count="1012" uniqueCount="115">
  <si>
    <t>INSTITUCION EDUCATIVA ESTEBAN OCHOA</t>
  </si>
  <si>
    <t>INFORME DE EJECUCION DEL PAC</t>
  </si>
  <si>
    <t>CODIFICACION</t>
  </si>
  <si>
    <t>PRESUPUESTAL</t>
  </si>
  <si>
    <t>05</t>
  </si>
  <si>
    <t>0501</t>
  </si>
  <si>
    <t>050101</t>
  </si>
  <si>
    <t>05010102</t>
  </si>
  <si>
    <t>0501010201</t>
  </si>
  <si>
    <t>050101020101</t>
  </si>
  <si>
    <t>05010102010101  04</t>
  </si>
  <si>
    <t>050101020102</t>
  </si>
  <si>
    <t>05010102010201  04</t>
  </si>
  <si>
    <t>050101020104</t>
  </si>
  <si>
    <t>05010102010401  04</t>
  </si>
  <si>
    <t>050101020107</t>
  </si>
  <si>
    <t>05010102010701  01</t>
  </si>
  <si>
    <t>05010102010701  04</t>
  </si>
  <si>
    <t>050101020108</t>
  </si>
  <si>
    <t>05010102010801  05</t>
  </si>
  <si>
    <t>050101020109</t>
  </si>
  <si>
    <t>05010102010901  04</t>
  </si>
  <si>
    <t>0501010202</t>
  </si>
  <si>
    <t>050101020201</t>
  </si>
  <si>
    <t>05010102020101  05</t>
  </si>
  <si>
    <t>050101020203</t>
  </si>
  <si>
    <t>05010102020301  01</t>
  </si>
  <si>
    <t>05010102020301  04</t>
  </si>
  <si>
    <t>05010102020301  05</t>
  </si>
  <si>
    <t>050101020204</t>
  </si>
  <si>
    <t>05010102020401  04</t>
  </si>
  <si>
    <t>0501010203</t>
  </si>
  <si>
    <t>050101020301</t>
  </si>
  <si>
    <t>05010102030101  04</t>
  </si>
  <si>
    <t>0501010205</t>
  </si>
  <si>
    <t>050101020501</t>
  </si>
  <si>
    <t>05010102050101  01</t>
  </si>
  <si>
    <t>05010102050101  04</t>
  </si>
  <si>
    <t>05010102050101  05</t>
  </si>
  <si>
    <t>Nombre reporte : PSRPMensualPacGasCon</t>
  </si>
  <si>
    <t>LICENCIADO A: [MUNICIPIO DE ITAGUI] NIT [890980093-8]</t>
  </si>
  <si>
    <t>DESCRIPCION</t>
  </si>
  <si>
    <t>GASTOS DE FUNCIONAMIENTO</t>
  </si>
  <si>
    <t>GASTOS DE ADMINISTRACION</t>
  </si>
  <si>
    <t>GASTOS GENERALES</t>
  </si>
  <si>
    <t>ADQUISICION DE BIENES</t>
  </si>
  <si>
    <t>ADQUISICION DE MUEBLES Y ENSERES</t>
  </si>
  <si>
    <t>ADQUISICIÓN DE MUEBLES Y ENSERES</t>
  </si>
  <si>
    <t>ADQUISICION DE EQUIPOS DE COMPUTO</t>
  </si>
  <si>
    <t>ADQUISICIÓN DE EQUIPOS DE CÓMPUTO</t>
  </si>
  <si>
    <t>ADQUISICION DE EQUIPOS DE COMUNICACION</t>
  </si>
  <si>
    <t>ADQUISICIÓN DE EQUIPOS DE COMUNICACIÓN</t>
  </si>
  <si>
    <t>MATERIALES Y SUMINISTROS</t>
  </si>
  <si>
    <t>DOTACION ESCOLAR - MATERIALES DE EDUCACION</t>
  </si>
  <si>
    <t>DOTACIÓN ESCOLAR - MATERIALES EDUCATIVOS</t>
  </si>
  <si>
    <t>IMPLEMENTOS DEPORTIVOS</t>
  </si>
  <si>
    <t>ADQUISICION DE SERVICIOS</t>
  </si>
  <si>
    <t>COMISIONES, HONORARIOS Y SERVICIOS</t>
  </si>
  <si>
    <t>MANTENIMIENTO</t>
  </si>
  <si>
    <t>IMPRESOS, PUBLICACIONES, SUSCRIPCIONES Y AFILIACIONES</t>
  </si>
  <si>
    <t>OTROS GASTOS GENERALES</t>
  </si>
  <si>
    <t>EVENTOS CULTURALES</t>
  </si>
  <si>
    <t>GASTOS BANCARIOS ENTIDADES FINANCIERAS</t>
  </si>
  <si>
    <t>PAC</t>
  </si>
  <si>
    <t>INICIAL</t>
  </si>
  <si>
    <t>TRASLADOS</t>
  </si>
  <si>
    <t>ADICION (+)</t>
  </si>
  <si>
    <t>REDUCCION (-)</t>
  </si>
  <si>
    <t>MODIFICACIONES</t>
  </si>
  <si>
    <t>DEFINITIVO</t>
  </si>
  <si>
    <t>PAGOS</t>
  </si>
  <si>
    <t>ACUMULADO</t>
  </si>
  <si>
    <t>Fecha Actual :  martes, 08 marzo 2016</t>
  </si>
  <si>
    <t>Mes de Corte:</t>
  </si>
  <si>
    <t>Vigencia Act:</t>
  </si>
  <si>
    <t xml:space="preserve">Usuario: </t>
  </si>
  <si>
    <t>DEL MES</t>
  </si>
  <si>
    <t>Febrero</t>
  </si>
  <si>
    <t>Página 1/1</t>
  </si>
  <si>
    <t>SALDO</t>
  </si>
  <si>
    <t>Enero</t>
  </si>
  <si>
    <t>Mariluz Rendon Quiceno                                 Presupuesto</t>
  </si>
  <si>
    <t xml:space="preserve">Mariluz Rendon Quiceno                       Presupuesto </t>
  </si>
  <si>
    <t>Fecha Actual :  martes, 12 abril 2016</t>
  </si>
  <si>
    <t>Marzo</t>
  </si>
  <si>
    <t xml:space="preserve"> </t>
  </si>
  <si>
    <t xml:space="preserve">Mariluz Rendon Quiceno                                   Presupuesto </t>
  </si>
  <si>
    <t>Fecha Actual :  jueves, 12 mayo 2016</t>
  </si>
  <si>
    <t>Abril</t>
  </si>
  <si>
    <t>Fecha Actual :  miércoles, 15 junio 2016</t>
  </si>
  <si>
    <t>Mayo</t>
  </si>
  <si>
    <t>Mariluz Rendon Quiceno                  Presupuesto</t>
  </si>
  <si>
    <t>Fecha Actual :  martes, 26 julio 2016</t>
  </si>
  <si>
    <t>Junio</t>
  </si>
  <si>
    <t>Mariluz Rendon Quiceno                   Presupuesto</t>
  </si>
  <si>
    <t>Fecha Actual :  martes, 16 agosto 2016</t>
  </si>
  <si>
    <t>Julio</t>
  </si>
  <si>
    <t>Fecha Actual :  jueves, 08 septiembre 2016</t>
  </si>
  <si>
    <t>Agosto</t>
  </si>
  <si>
    <t>05010102010801  04</t>
  </si>
  <si>
    <t>Fecha Actual :  martes, 04 octubre 2016</t>
  </si>
  <si>
    <t>Septiembre</t>
  </si>
  <si>
    <t>05010102030101  01</t>
  </si>
  <si>
    <t>Fecha Actual :  martes, 22 noviembre 2016</t>
  </si>
  <si>
    <t>Octubre</t>
  </si>
  <si>
    <t>050101020202</t>
  </si>
  <si>
    <t>ARRENDAMIENTOS</t>
  </si>
  <si>
    <t>05010102020201  04</t>
  </si>
  <si>
    <t>050101020206</t>
  </si>
  <si>
    <t>COMUNICACIONES Y TRANSPORTE</t>
  </si>
  <si>
    <t>05010102020601  04</t>
  </si>
  <si>
    <t>050101020207</t>
  </si>
  <si>
    <t>VIATICOS Y GASTOS DE VIAJE</t>
  </si>
  <si>
    <t>05010102020701  05</t>
  </si>
  <si>
    <t>VIÁTICOS Y GASTOS DE VIAJE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</si>
</sst>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240A]#,##0;\-[$$-240A]#,##0;[$$-240A]#,##0;@"/>
    <numFmt numFmtId="173" formatCode="[$$-240A]#,##0.00;\-[$$-240A]#,##0.00;[$$-240A]#,##0.00;@"/>
    <numFmt numFmtId="174" formatCode="[$$-240A]#,##0.00;\-[$$-240A]#,##0.00"/>
    <numFmt numFmtId="175" formatCode="[$$-240A]\ #,##0.00;\-[$$-240A]\ #,##0.00"/>
  </numFmts>
  <fonts count="48">
    <font>
      <sz val="10"/>
      <name val="Arial"/>
      <family val="0"/>
    </font>
    <font>
      <sz val="8"/>
      <color indexed="8"/>
      <name val="Tahoma"/>
      <family val="0"/>
    </font>
    <font>
      <b/>
      <sz val="12"/>
      <color indexed="8"/>
      <name val="Tahoma"/>
      <family val="0"/>
    </font>
    <font>
      <b/>
      <sz val="14"/>
      <color indexed="8"/>
      <name val="Tahoma"/>
      <family val="0"/>
    </font>
    <font>
      <sz val="7"/>
      <color indexed="8"/>
      <name val="Tahoma"/>
      <family val="0"/>
    </font>
    <font>
      <sz val="8"/>
      <color indexed="23"/>
      <name val="Tahoma"/>
      <family val="0"/>
    </font>
    <font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sz val="9.75"/>
      <color rgb="FF000000"/>
      <name val="Times New Roman"/>
      <family val="2"/>
    </font>
    <font>
      <sz val="7"/>
      <color rgb="FF000000"/>
      <name val="Tahoma"/>
      <family val="2"/>
    </font>
    <font>
      <sz val="8"/>
      <color rgb="FF6D6D6D"/>
      <name val="Tahoma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quotePrefix="1">
      <protection locked="0"/>
    </xf>
    <xf numFmtId="169" fontId="0" fillId="0" borderId="0" quotePrefix="1">
      <alignment/>
      <protection locked="0"/>
    </xf>
    <xf numFmtId="170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173" fontId="4" fillId="0" borderId="10" xfId="0" applyNumberFormat="1" applyFont="1" applyFill="1" applyBorder="1" applyAlignment="1" applyProtection="1">
      <alignment horizontal="right" vertical="center" wrapText="1" shrinkToFit="1"/>
      <protection/>
    </xf>
    <xf numFmtId="49" fontId="1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Alignment="1" applyProtection="1">
      <alignment horizontal="right" vertical="top" wrapText="1"/>
      <protection/>
    </xf>
    <xf numFmtId="0" fontId="43" fillId="0" borderId="0" xfId="0" applyNumberFormat="1" applyFont="1" applyAlignment="1" applyProtection="1">
      <alignment horizontal="left" vertical="top" wrapText="1"/>
      <protection/>
    </xf>
    <xf numFmtId="0" fontId="44" fillId="0" borderId="12" xfId="0" applyNumberFormat="1" applyFont="1" applyBorder="1" applyAlignment="1" applyProtection="1">
      <alignment horizontal="center" wrapText="1"/>
      <protection/>
    </xf>
    <xf numFmtId="0" fontId="44" fillId="0" borderId="12" xfId="0" applyNumberFormat="1" applyFont="1" applyBorder="1" applyAlignment="1" applyProtection="1">
      <alignment horizontal="center" wrapText="1"/>
      <protection/>
    </xf>
    <xf numFmtId="0" fontId="44" fillId="0" borderId="13" xfId="0" applyNumberFormat="1" applyFont="1" applyBorder="1" applyAlignment="1" applyProtection="1">
      <alignment horizontal="center" vertical="center" wrapText="1"/>
      <protection/>
    </xf>
    <xf numFmtId="0" fontId="44" fillId="0" borderId="13" xfId="0" applyNumberFormat="1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Border="1" applyAlignment="1" applyProtection="1">
      <alignment horizontal="center" vertical="center" wrapText="1"/>
      <protection/>
    </xf>
    <xf numFmtId="173" fontId="44" fillId="0" borderId="12" xfId="0" applyNumberFormat="1" applyFont="1" applyBorder="1" applyAlignment="1" applyProtection="1">
      <alignment horizontal="right" vertical="center" wrapText="1"/>
      <protection/>
    </xf>
    <xf numFmtId="173" fontId="44" fillId="0" borderId="12" xfId="0" applyNumberFormat="1" applyFont="1" applyBorder="1" applyAlignment="1" applyProtection="1">
      <alignment horizontal="right" vertical="center" wrapText="1"/>
      <protection/>
    </xf>
    <xf numFmtId="0" fontId="44" fillId="0" borderId="12" xfId="0" applyNumberFormat="1" applyFont="1" applyBorder="1" applyAlignment="1" applyProtection="1">
      <alignment horizontal="center" vertical="center" wrapText="1"/>
      <protection/>
    </xf>
    <xf numFmtId="173" fontId="44" fillId="0" borderId="12" xfId="0" applyNumberFormat="1" applyFont="1" applyBorder="1" applyAlignment="1" applyProtection="1">
      <alignment horizontal="right" vertical="center" wrapText="1"/>
      <protection/>
    </xf>
    <xf numFmtId="0" fontId="44" fillId="0" borderId="12" xfId="0" applyNumberFormat="1" applyFont="1" applyBorder="1" applyAlignment="1" applyProtection="1">
      <alignment horizontal="center" wrapText="1"/>
      <protection/>
    </xf>
    <xf numFmtId="0" fontId="44" fillId="0" borderId="13" xfId="0" applyNumberFormat="1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Alignment="1" applyProtection="1">
      <alignment horizontal="right" vertical="top" wrapText="1"/>
      <protection/>
    </xf>
    <xf numFmtId="0" fontId="43" fillId="0" borderId="0" xfId="0" applyNumberFormat="1" applyFont="1" applyAlignment="1" applyProtection="1">
      <alignment horizontal="left" vertical="top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42" fillId="0" borderId="0" xfId="0" applyNumberFormat="1" applyFont="1" applyAlignment="1" applyProtection="1">
      <alignment horizontal="right" vertical="top" wrapText="1" readingOrder="1"/>
      <protection/>
    </xf>
    <xf numFmtId="0" fontId="43" fillId="0" borderId="0" xfId="0" applyNumberFormat="1" applyFont="1" applyAlignment="1" applyProtection="1">
      <alignment horizontal="left" vertical="top" wrapText="1" readingOrder="1"/>
      <protection/>
    </xf>
    <xf numFmtId="0" fontId="44" fillId="0" borderId="12" xfId="0" applyNumberFormat="1" applyFont="1" applyBorder="1" applyAlignment="1" applyProtection="1">
      <alignment horizontal="center" wrapText="1" readingOrder="1"/>
      <protection/>
    </xf>
    <xf numFmtId="0" fontId="44" fillId="0" borderId="13" xfId="0" applyNumberFormat="1" applyFont="1" applyBorder="1" applyAlignment="1" applyProtection="1">
      <alignment horizontal="center" vertical="center" wrapText="1" readingOrder="1"/>
      <protection/>
    </xf>
    <xf numFmtId="0" fontId="44" fillId="0" borderId="12" xfId="0" applyNumberFormat="1" applyFont="1" applyBorder="1" applyAlignment="1" applyProtection="1">
      <alignment horizontal="center" vertical="center" wrapText="1" readingOrder="1"/>
      <protection/>
    </xf>
    <xf numFmtId="173" fontId="44" fillId="0" borderId="12" xfId="0" applyNumberFormat="1" applyFont="1" applyBorder="1" applyAlignment="1" applyProtection="1">
      <alignment horizontal="right" vertical="center" wrapText="1" readingOrder="1"/>
      <protection/>
    </xf>
    <xf numFmtId="0" fontId="0" fillId="0" borderId="0" xfId="0" applyAlignment="1">
      <alignment horizontal="center" wrapText="1"/>
    </xf>
    <xf numFmtId="0" fontId="44" fillId="0" borderId="12" xfId="0" applyNumberFormat="1" applyFont="1" applyBorder="1" applyAlignment="1" applyProtection="1">
      <alignment horizontal="center" vertical="center" wrapText="1" readingOrder="1"/>
      <protection/>
    </xf>
    <xf numFmtId="173" fontId="44" fillId="0" borderId="12" xfId="0" applyNumberFormat="1" applyFont="1" applyBorder="1" applyAlignment="1" applyProtection="1">
      <alignment horizontal="right" vertical="center" wrapText="1" readingOrder="1"/>
      <protection/>
    </xf>
    <xf numFmtId="0" fontId="44" fillId="0" borderId="12" xfId="0" applyNumberFormat="1" applyFont="1" applyBorder="1" applyAlignment="1" applyProtection="1">
      <alignment horizontal="center" wrapText="1" readingOrder="1"/>
      <protection/>
    </xf>
    <xf numFmtId="0" fontId="44" fillId="0" borderId="13" xfId="0" applyNumberFormat="1" applyFont="1" applyBorder="1" applyAlignment="1" applyProtection="1">
      <alignment horizontal="center" vertical="center" wrapText="1" readingOrder="1"/>
      <protection/>
    </xf>
    <xf numFmtId="49" fontId="42" fillId="0" borderId="0" xfId="0" applyNumberFormat="1" applyFont="1" applyAlignment="1" applyProtection="1">
      <alignment horizontal="right" vertical="top" wrapText="1" readingOrder="1"/>
      <protection/>
    </xf>
    <xf numFmtId="0" fontId="43" fillId="0" borderId="0" xfId="0" applyNumberFormat="1" applyFont="1" applyAlignment="1" applyProtection="1">
      <alignment horizontal="left" vertical="top" wrapText="1" readingOrder="1"/>
      <protection/>
    </xf>
    <xf numFmtId="49" fontId="42" fillId="0" borderId="0" xfId="0" applyNumberFormat="1" applyFont="1" applyAlignment="1">
      <alignment horizontal="right" vertical="top" wrapText="1" readingOrder="1"/>
    </xf>
    <xf numFmtId="0" fontId="43" fillId="0" borderId="0" xfId="0" applyNumberFormat="1" applyFont="1" applyAlignment="1">
      <alignment horizontal="left" vertical="top" wrapText="1" readingOrder="1"/>
    </xf>
    <xf numFmtId="0" fontId="44" fillId="0" borderId="12" xfId="0" applyNumberFormat="1" applyFont="1" applyBorder="1" applyAlignment="1">
      <alignment horizontal="center" wrapText="1" readingOrder="1"/>
    </xf>
    <xf numFmtId="0" fontId="44" fillId="0" borderId="13" xfId="0" applyNumberFormat="1" applyFont="1" applyBorder="1" applyAlignment="1">
      <alignment horizontal="center" vertical="center" wrapText="1" readingOrder="1"/>
    </xf>
    <xf numFmtId="0" fontId="44" fillId="0" borderId="12" xfId="0" applyNumberFormat="1" applyFont="1" applyBorder="1" applyAlignment="1">
      <alignment horizontal="center" vertical="center" wrapText="1" readingOrder="1"/>
    </xf>
    <xf numFmtId="173" fontId="44" fillId="0" borderId="12" xfId="0" applyNumberFormat="1" applyFont="1" applyBorder="1" applyAlignment="1">
      <alignment horizontal="right" vertical="center" wrapText="1" readingOrder="1"/>
    </xf>
    <xf numFmtId="49" fontId="42" fillId="0" borderId="0" xfId="0" applyNumberFormat="1" applyFont="1" applyAlignment="1" applyProtection="1">
      <alignment horizontal="right" vertical="top" wrapText="1" readingOrder="1"/>
      <protection/>
    </xf>
    <xf numFmtId="0" fontId="43" fillId="0" borderId="0" xfId="0" applyNumberFormat="1" applyFont="1" applyAlignment="1" applyProtection="1">
      <alignment horizontal="left" vertical="top" wrapText="1" readingOrder="1"/>
      <protection/>
    </xf>
    <xf numFmtId="0" fontId="44" fillId="0" borderId="12" xfId="0" applyNumberFormat="1" applyFont="1" applyBorder="1" applyAlignment="1" applyProtection="1">
      <alignment horizontal="center" vertical="center" wrapText="1" readingOrder="1"/>
      <protection/>
    </xf>
    <xf numFmtId="0" fontId="44" fillId="0" borderId="12" xfId="0" applyNumberFormat="1" applyFont="1" applyBorder="1" applyAlignment="1" applyProtection="1">
      <alignment horizontal="center" wrapText="1" readingOrder="1"/>
      <protection/>
    </xf>
    <xf numFmtId="0" fontId="44" fillId="0" borderId="13" xfId="0" applyNumberFormat="1" applyFont="1" applyBorder="1" applyAlignment="1" applyProtection="1">
      <alignment horizontal="center" vertical="center" wrapText="1" readingOrder="1"/>
      <protection/>
    </xf>
    <xf numFmtId="173" fontId="44" fillId="0" borderId="12" xfId="0" applyNumberFormat="1" applyFont="1" applyBorder="1" applyAlignment="1" applyProtection="1">
      <alignment horizontal="right" vertical="center" wrapText="1" readingOrder="1"/>
      <protection/>
    </xf>
    <xf numFmtId="173" fontId="44" fillId="0" borderId="12" xfId="0" applyNumberFormat="1" applyFont="1" applyBorder="1" applyAlignment="1" applyProtection="1">
      <alignment horizontal="left" vertical="center" wrapText="1" readingOrder="1"/>
      <protection/>
    </xf>
    <xf numFmtId="173" fontId="4" fillId="0" borderId="10" xfId="0" applyNumberFormat="1" applyFont="1" applyFill="1" applyBorder="1" applyAlignment="1" applyProtection="1">
      <alignment horizontal="right" vertical="center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NumberFormat="1" applyFont="1" applyFill="1" applyBorder="1" applyAlignment="1" applyProtection="1">
      <alignment horizontal="center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45" fontId="5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4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4" xfId="0" applyNumberFormat="1" applyFont="1" applyFill="1" applyBorder="1" applyAlignment="1" applyProtection="1">
      <alignment horizontal="center" wrapText="1" shrinkToFit="1"/>
      <protection/>
    </xf>
    <xf numFmtId="0" fontId="4" fillId="0" borderId="15" xfId="0" applyNumberFormat="1" applyFont="1" applyFill="1" applyBorder="1" applyAlignment="1" applyProtection="1">
      <alignment horizontal="center" vertical="center" wrapText="1" shrinkToFit="1"/>
      <protection/>
    </xf>
    <xf numFmtId="49" fontId="44" fillId="0" borderId="16" xfId="0" applyNumberFormat="1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Border="1" applyAlignment="1" applyProtection="1">
      <alignment horizontal="center" vertical="center" wrapText="1"/>
      <protection/>
    </xf>
    <xf numFmtId="173" fontId="44" fillId="0" borderId="12" xfId="0" applyNumberFormat="1" applyFont="1" applyBorder="1" applyAlignment="1" applyProtection="1">
      <alignment horizontal="right" vertical="center" wrapText="1"/>
      <protection/>
    </xf>
    <xf numFmtId="0" fontId="45" fillId="0" borderId="0" xfId="0" applyNumberFormat="1" applyFont="1" applyAlignment="1" applyProtection="1">
      <alignment horizontal="left" vertical="top" wrapText="1"/>
      <protection/>
    </xf>
    <xf numFmtId="49" fontId="45" fillId="0" borderId="0" xfId="0" applyNumberFormat="1" applyFont="1" applyAlignment="1" applyProtection="1">
      <alignment horizontal="right" vertical="top" wrapText="1"/>
      <protection/>
    </xf>
    <xf numFmtId="0" fontId="44" fillId="0" borderId="16" xfId="0" applyNumberFormat="1" applyFont="1" applyBorder="1" applyAlignment="1" applyProtection="1">
      <alignment horizontal="center" wrapText="1"/>
      <protection/>
    </xf>
    <xf numFmtId="0" fontId="44" fillId="0" borderId="12" xfId="0" applyNumberFormat="1" applyFont="1" applyBorder="1" applyAlignment="1" applyProtection="1">
      <alignment horizontal="center" wrapText="1"/>
      <protection/>
    </xf>
    <xf numFmtId="0" fontId="44" fillId="0" borderId="17" xfId="0" applyNumberFormat="1" applyFont="1" applyBorder="1" applyAlignment="1" applyProtection="1">
      <alignment horizontal="center" vertical="center" wrapText="1"/>
      <protection/>
    </xf>
    <xf numFmtId="0" fontId="44" fillId="0" borderId="13" xfId="0" applyNumberFormat="1" applyFont="1" applyBorder="1" applyAlignment="1" applyProtection="1">
      <alignment horizontal="center" vertical="center" wrapText="1"/>
      <protection/>
    </xf>
    <xf numFmtId="49" fontId="46" fillId="0" borderId="0" xfId="0" applyNumberFormat="1" applyFont="1" applyAlignment="1" applyProtection="1">
      <alignment horizontal="left" vertical="top" wrapText="1"/>
      <protection/>
    </xf>
    <xf numFmtId="49" fontId="42" fillId="0" borderId="0" xfId="0" applyNumberFormat="1" applyFont="1" applyAlignment="1" applyProtection="1">
      <alignment horizontal="right" vertical="top" wrapText="1"/>
      <protection/>
    </xf>
    <xf numFmtId="0" fontId="47" fillId="0" borderId="0" xfId="0" applyNumberFormat="1" applyFont="1" applyAlignment="1" applyProtection="1">
      <alignment horizontal="center" vertical="top" wrapText="1"/>
      <protection/>
    </xf>
    <xf numFmtId="0" fontId="43" fillId="0" borderId="0" xfId="0" applyNumberFormat="1" applyFont="1" applyAlignment="1" applyProtection="1">
      <alignment horizontal="left" vertical="top" wrapText="1"/>
      <protection/>
    </xf>
    <xf numFmtId="49" fontId="46" fillId="0" borderId="0" xfId="0" applyNumberFormat="1" applyFont="1" applyAlignment="1" applyProtection="1">
      <alignment horizontal="left" vertical="top" wrapText="1" readingOrder="1"/>
      <protection/>
    </xf>
    <xf numFmtId="49" fontId="42" fillId="0" borderId="0" xfId="0" applyNumberFormat="1" applyFont="1" applyAlignment="1" applyProtection="1">
      <alignment horizontal="right" vertical="top" wrapText="1" readingOrder="1"/>
      <protection/>
    </xf>
    <xf numFmtId="0" fontId="47" fillId="0" borderId="0" xfId="0" applyNumberFormat="1" applyFont="1" applyAlignment="1" applyProtection="1">
      <alignment horizontal="center" vertical="top" wrapText="1" readingOrder="1"/>
      <protection/>
    </xf>
    <xf numFmtId="0" fontId="43" fillId="0" borderId="0" xfId="0" applyNumberFormat="1" applyFont="1" applyAlignment="1" applyProtection="1">
      <alignment horizontal="left" vertical="top" wrapText="1" readingOrder="1"/>
      <protection/>
    </xf>
    <xf numFmtId="0" fontId="44" fillId="0" borderId="16" xfId="0" applyNumberFormat="1" applyFont="1" applyBorder="1" applyAlignment="1" applyProtection="1">
      <alignment horizontal="center" wrapText="1" readingOrder="1"/>
      <protection/>
    </xf>
    <xf numFmtId="0" fontId="44" fillId="0" borderId="12" xfId="0" applyNumberFormat="1" applyFont="1" applyBorder="1" applyAlignment="1" applyProtection="1">
      <alignment horizontal="center" vertical="center" wrapText="1" readingOrder="1"/>
      <protection/>
    </xf>
    <xf numFmtId="0" fontId="44" fillId="0" borderId="12" xfId="0" applyNumberFormat="1" applyFont="1" applyBorder="1" applyAlignment="1" applyProtection="1">
      <alignment horizontal="center" wrapText="1" readingOrder="1"/>
      <protection/>
    </xf>
    <xf numFmtId="0" fontId="44" fillId="0" borderId="17" xfId="0" applyNumberFormat="1" applyFont="1" applyBorder="1" applyAlignment="1" applyProtection="1">
      <alignment horizontal="center" vertical="center" wrapText="1" readingOrder="1"/>
      <protection/>
    </xf>
    <xf numFmtId="0" fontId="44" fillId="0" borderId="13" xfId="0" applyNumberFormat="1" applyFont="1" applyBorder="1" applyAlignment="1" applyProtection="1">
      <alignment horizontal="center" vertical="center" wrapText="1" readingOrder="1"/>
      <protection/>
    </xf>
    <xf numFmtId="49" fontId="44" fillId="0" borderId="16" xfId="0" applyNumberFormat="1" applyFont="1" applyBorder="1" applyAlignment="1" applyProtection="1">
      <alignment horizontal="center" vertical="center" wrapText="1" readingOrder="1"/>
      <protection/>
    </xf>
    <xf numFmtId="173" fontId="44" fillId="0" borderId="12" xfId="0" applyNumberFormat="1" applyFont="1" applyBorder="1" applyAlignment="1" applyProtection="1">
      <alignment horizontal="right" vertical="center" wrapText="1" readingOrder="1"/>
      <protection/>
    </xf>
    <xf numFmtId="0" fontId="45" fillId="0" borderId="0" xfId="0" applyNumberFormat="1" applyFont="1" applyAlignment="1" applyProtection="1">
      <alignment horizontal="left" vertical="top" wrapText="1" readingOrder="1"/>
      <protection/>
    </xf>
    <xf numFmtId="49" fontId="45" fillId="0" borderId="0" xfId="0" applyNumberFormat="1" applyFont="1" applyAlignment="1" applyProtection="1">
      <alignment horizontal="right" vertical="top" wrapText="1" readingOrder="1"/>
      <protection/>
    </xf>
    <xf numFmtId="0" fontId="45" fillId="0" borderId="0" xfId="0" applyNumberFormat="1" applyFont="1" applyAlignment="1">
      <alignment horizontal="left" vertical="top" wrapText="1" readingOrder="1"/>
    </xf>
    <xf numFmtId="49" fontId="45" fillId="0" borderId="0" xfId="0" applyNumberFormat="1" applyFont="1" applyAlignment="1">
      <alignment horizontal="right" vertical="top" wrapText="1" readingOrder="1"/>
    </xf>
    <xf numFmtId="49" fontId="44" fillId="0" borderId="16" xfId="0" applyNumberFormat="1" applyFont="1" applyBorder="1" applyAlignment="1">
      <alignment horizontal="center" vertical="center" wrapText="1" readingOrder="1"/>
    </xf>
    <xf numFmtId="0" fontId="44" fillId="0" borderId="12" xfId="0" applyNumberFormat="1" applyFont="1" applyBorder="1" applyAlignment="1">
      <alignment horizontal="center" vertical="center" wrapText="1" readingOrder="1"/>
    </xf>
    <xf numFmtId="173" fontId="44" fillId="0" borderId="12" xfId="0" applyNumberFormat="1" applyFont="1" applyBorder="1" applyAlignment="1">
      <alignment horizontal="right" vertical="center" wrapText="1" readingOrder="1"/>
    </xf>
    <xf numFmtId="0" fontId="44" fillId="0" borderId="16" xfId="0" applyNumberFormat="1" applyFont="1" applyBorder="1" applyAlignment="1">
      <alignment horizontal="center" wrapText="1" readingOrder="1"/>
    </xf>
    <xf numFmtId="0" fontId="44" fillId="0" borderId="12" xfId="0" applyNumberFormat="1" applyFont="1" applyBorder="1" applyAlignment="1">
      <alignment horizontal="center" wrapText="1" readingOrder="1"/>
    </xf>
    <xf numFmtId="0" fontId="44" fillId="0" borderId="17" xfId="0" applyNumberFormat="1" applyFont="1" applyBorder="1" applyAlignment="1">
      <alignment horizontal="center" vertical="center" wrapText="1" readingOrder="1"/>
    </xf>
    <xf numFmtId="0" fontId="44" fillId="0" borderId="13" xfId="0" applyNumberFormat="1" applyFont="1" applyBorder="1" applyAlignment="1">
      <alignment horizontal="center" vertical="center" wrapText="1" readingOrder="1"/>
    </xf>
    <xf numFmtId="49" fontId="46" fillId="0" borderId="0" xfId="0" applyNumberFormat="1" applyFont="1" applyAlignment="1">
      <alignment horizontal="left" vertical="top" wrapText="1" readingOrder="1"/>
    </xf>
    <xf numFmtId="49" fontId="42" fillId="0" borderId="0" xfId="0" applyNumberFormat="1" applyFont="1" applyAlignment="1">
      <alignment horizontal="right" vertical="top" wrapText="1" readingOrder="1"/>
    </xf>
    <xf numFmtId="0" fontId="47" fillId="0" borderId="0" xfId="0" applyNumberFormat="1" applyFont="1" applyAlignment="1">
      <alignment horizontal="center" vertical="top" wrapText="1" readingOrder="1"/>
    </xf>
    <xf numFmtId="0" fontId="43" fillId="0" borderId="0" xfId="0" applyNumberFormat="1" applyFont="1" applyAlignment="1">
      <alignment horizontal="left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25">
      <selection activeCell="H32" sqref="H32"/>
    </sheetView>
  </sheetViews>
  <sheetFormatPr defaultColWidth="11.421875" defaultRowHeight="12.75"/>
  <cols>
    <col min="1" max="1" width="1.1484375" style="0" customWidth="1"/>
    <col min="2" max="2" width="18.00390625" style="0" customWidth="1"/>
    <col min="3" max="3" width="1.28515625" style="0" customWidth="1"/>
    <col min="4" max="4" width="29.421875" style="0" customWidth="1"/>
    <col min="5" max="5" width="11.421875" style="0" customWidth="1"/>
    <col min="6" max="6" width="11.57421875" style="0" customWidth="1"/>
    <col min="8" max="8" width="12.140625" style="0" customWidth="1"/>
    <col min="9" max="9" width="12.574218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1:20" ht="18" customHeight="1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  <c r="T1" s="1"/>
    </row>
    <row r="2" spans="1:2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0" t="s">
        <v>72</v>
      </c>
      <c r="M2" s="60"/>
      <c r="N2" s="60"/>
      <c r="O2" s="60"/>
      <c r="P2" s="60"/>
      <c r="Q2" s="60"/>
      <c r="R2" s="60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 t="s">
        <v>78</v>
      </c>
      <c r="R3" s="1"/>
      <c r="S3" s="1"/>
      <c r="T3" s="1"/>
    </row>
    <row r="4" spans="1:20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customHeight="1">
      <c r="A5" s="1"/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1"/>
      <c r="S5" s="1"/>
      <c r="T5" s="1"/>
    </row>
    <row r="6" spans="1:20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55" t="s">
        <v>73</v>
      </c>
      <c r="M6" s="55"/>
      <c r="N6" s="55"/>
      <c r="O6" s="7"/>
      <c r="P6" s="54" t="s">
        <v>77</v>
      </c>
      <c r="Q6" s="54"/>
      <c r="R6" s="54"/>
      <c r="S6" s="1"/>
      <c r="T6" s="1"/>
    </row>
    <row r="7" spans="1:20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55" t="s">
        <v>74</v>
      </c>
      <c r="M7" s="55"/>
      <c r="N7" s="55"/>
      <c r="O7" s="7"/>
      <c r="P7" s="55">
        <v>2016</v>
      </c>
      <c r="Q7" s="55"/>
      <c r="R7" s="55"/>
      <c r="S7" s="1"/>
      <c r="T7" s="1"/>
    </row>
    <row r="8" spans="1:20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customHeight="1">
      <c r="A9" s="1"/>
      <c r="B9" s="65" t="s">
        <v>2</v>
      </c>
      <c r="C9" s="65"/>
      <c r="D9" s="2" t="s">
        <v>41</v>
      </c>
      <c r="E9" s="2" t="s">
        <v>63</v>
      </c>
      <c r="F9" s="59" t="s">
        <v>65</v>
      </c>
      <c r="G9" s="59"/>
      <c r="H9" s="59" t="s">
        <v>68</v>
      </c>
      <c r="I9" s="59"/>
      <c r="J9" s="2" t="s">
        <v>63</v>
      </c>
      <c r="K9" s="56" t="s">
        <v>70</v>
      </c>
      <c r="L9" s="56"/>
      <c r="M9" s="56"/>
      <c r="N9" s="56"/>
      <c r="O9" s="56"/>
      <c r="P9" s="56"/>
      <c r="Q9" s="56" t="s">
        <v>79</v>
      </c>
      <c r="R9" s="56"/>
      <c r="S9" s="1"/>
      <c r="T9" s="1"/>
    </row>
    <row r="10" spans="1:20" ht="15" customHeight="1">
      <c r="A10" s="1"/>
      <c r="B10" s="66" t="s">
        <v>3</v>
      </c>
      <c r="C10" s="66"/>
      <c r="D10" s="3"/>
      <c r="E10" s="3" t="s">
        <v>64</v>
      </c>
      <c r="F10" s="3" t="s">
        <v>66</v>
      </c>
      <c r="G10" s="3" t="s">
        <v>67</v>
      </c>
      <c r="H10" s="3" t="s">
        <v>66</v>
      </c>
      <c r="I10" s="3" t="s">
        <v>67</v>
      </c>
      <c r="J10" s="3" t="s">
        <v>69</v>
      </c>
      <c r="K10" s="57" t="s">
        <v>71</v>
      </c>
      <c r="L10" s="57"/>
      <c r="M10" s="57"/>
      <c r="N10" s="57" t="s">
        <v>76</v>
      </c>
      <c r="O10" s="57"/>
      <c r="P10" s="57"/>
      <c r="Q10" s="57" t="s">
        <v>63</v>
      </c>
      <c r="R10" s="57"/>
      <c r="S10" s="1"/>
      <c r="T10" s="1"/>
    </row>
    <row r="11" spans="1:20" ht="15" customHeight="1">
      <c r="A11" s="1"/>
      <c r="B11" s="61" t="s">
        <v>4</v>
      </c>
      <c r="C11" s="61"/>
      <c r="D11" s="4" t="s">
        <v>0</v>
      </c>
      <c r="E11" s="5">
        <v>30000</v>
      </c>
      <c r="F11" s="5">
        <v>0</v>
      </c>
      <c r="G11" s="5">
        <v>0</v>
      </c>
      <c r="H11" s="5">
        <v>21775407</v>
      </c>
      <c r="I11" s="5">
        <v>0</v>
      </c>
      <c r="J11" s="5">
        <f>E11+F11-G11+H11</f>
        <v>21805407</v>
      </c>
      <c r="K11" s="59">
        <v>0</v>
      </c>
      <c r="L11" s="59"/>
      <c r="M11" s="59"/>
      <c r="N11" s="53">
        <v>0</v>
      </c>
      <c r="O11" s="53"/>
      <c r="P11" s="53"/>
      <c r="Q11" s="5">
        <f>J11-N11</f>
        <v>21805407</v>
      </c>
      <c r="R11" s="1"/>
      <c r="S11" s="1"/>
      <c r="T11" s="1"/>
    </row>
    <row r="12" spans="1:20" ht="15.75" customHeight="1">
      <c r="A12" s="1"/>
      <c r="B12" s="61" t="s">
        <v>5</v>
      </c>
      <c r="C12" s="61"/>
      <c r="D12" s="4" t="s">
        <v>42</v>
      </c>
      <c r="E12" s="5">
        <v>30000</v>
      </c>
      <c r="F12" s="5">
        <v>0</v>
      </c>
      <c r="G12" s="5">
        <v>0</v>
      </c>
      <c r="H12" s="5">
        <v>21775407</v>
      </c>
      <c r="I12" s="5">
        <v>0</v>
      </c>
      <c r="J12" s="5">
        <f aca="true" t="shared" si="0" ref="J12:J45">E12+F12-G12+H12</f>
        <v>21805407</v>
      </c>
      <c r="K12" s="59">
        <v>0</v>
      </c>
      <c r="L12" s="59"/>
      <c r="M12" s="59"/>
      <c r="N12" s="53">
        <v>0</v>
      </c>
      <c r="O12" s="53"/>
      <c r="P12" s="53"/>
      <c r="Q12" s="5">
        <f aca="true" t="shared" si="1" ref="Q12:Q45">J12-N12</f>
        <v>21805407</v>
      </c>
      <c r="R12" s="1"/>
      <c r="S12" s="1"/>
      <c r="T12" s="1"/>
    </row>
    <row r="13" spans="1:20" ht="15" customHeight="1">
      <c r="A13" s="1"/>
      <c r="B13" s="61" t="s">
        <v>6</v>
      </c>
      <c r="C13" s="61"/>
      <c r="D13" s="4" t="s">
        <v>43</v>
      </c>
      <c r="E13" s="5">
        <v>30000</v>
      </c>
      <c r="F13" s="5">
        <v>0</v>
      </c>
      <c r="G13" s="5">
        <v>0</v>
      </c>
      <c r="H13" s="5">
        <v>21775407</v>
      </c>
      <c r="I13" s="5">
        <v>0</v>
      </c>
      <c r="J13" s="5">
        <f t="shared" si="0"/>
        <v>21805407</v>
      </c>
      <c r="K13" s="59">
        <v>0</v>
      </c>
      <c r="L13" s="59"/>
      <c r="M13" s="59"/>
      <c r="N13" s="53">
        <v>0</v>
      </c>
      <c r="O13" s="53"/>
      <c r="P13" s="53"/>
      <c r="Q13" s="5">
        <f t="shared" si="1"/>
        <v>21805407</v>
      </c>
      <c r="R13" s="1"/>
      <c r="S13" s="1"/>
      <c r="T13" s="1"/>
    </row>
    <row r="14" spans="1:20" ht="15" customHeight="1">
      <c r="A14" s="1"/>
      <c r="B14" s="61" t="s">
        <v>7</v>
      </c>
      <c r="C14" s="61"/>
      <c r="D14" s="4" t="s">
        <v>44</v>
      </c>
      <c r="E14" s="5">
        <v>30000</v>
      </c>
      <c r="F14" s="5">
        <v>0</v>
      </c>
      <c r="G14" s="5">
        <v>0</v>
      </c>
      <c r="H14" s="5">
        <v>21775407</v>
      </c>
      <c r="I14" s="5">
        <v>0</v>
      </c>
      <c r="J14" s="5">
        <f t="shared" si="0"/>
        <v>21805407</v>
      </c>
      <c r="K14" s="59">
        <v>0</v>
      </c>
      <c r="L14" s="59"/>
      <c r="M14" s="59"/>
      <c r="N14" s="53">
        <v>0</v>
      </c>
      <c r="O14" s="53"/>
      <c r="P14" s="53"/>
      <c r="Q14" s="5">
        <f t="shared" si="1"/>
        <v>21805407</v>
      </c>
      <c r="R14" s="1"/>
      <c r="S14" s="1"/>
      <c r="T14" s="1"/>
    </row>
    <row r="15" spans="1:20" ht="15" customHeight="1">
      <c r="A15" s="1"/>
      <c r="B15" s="61" t="s">
        <v>8</v>
      </c>
      <c r="C15" s="61"/>
      <c r="D15" s="4" t="s">
        <v>45</v>
      </c>
      <c r="E15" s="5">
        <v>0</v>
      </c>
      <c r="F15" s="5">
        <v>0</v>
      </c>
      <c r="G15" s="5">
        <v>0</v>
      </c>
      <c r="H15" s="5">
        <v>9189881</v>
      </c>
      <c r="I15" s="5">
        <v>0</v>
      </c>
      <c r="J15" s="5">
        <f t="shared" si="0"/>
        <v>9189881</v>
      </c>
      <c r="K15" s="59">
        <v>0</v>
      </c>
      <c r="L15" s="59"/>
      <c r="M15" s="59"/>
      <c r="N15" s="53">
        <v>0</v>
      </c>
      <c r="O15" s="53"/>
      <c r="P15" s="53"/>
      <c r="Q15" s="5">
        <f t="shared" si="1"/>
        <v>9189881</v>
      </c>
      <c r="R15" s="1"/>
      <c r="S15" s="1"/>
      <c r="T15" s="1"/>
    </row>
    <row r="16" spans="1:20" ht="15" customHeight="1">
      <c r="A16" s="1"/>
      <c r="B16" s="61" t="s">
        <v>9</v>
      </c>
      <c r="C16" s="61"/>
      <c r="D16" s="4" t="s">
        <v>46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f t="shared" si="0"/>
        <v>0</v>
      </c>
      <c r="K16" s="59">
        <v>0</v>
      </c>
      <c r="L16" s="59"/>
      <c r="M16" s="59"/>
      <c r="N16" s="53">
        <v>0</v>
      </c>
      <c r="O16" s="53"/>
      <c r="P16" s="53"/>
      <c r="Q16" s="5">
        <f t="shared" si="1"/>
        <v>0</v>
      </c>
      <c r="R16" s="1"/>
      <c r="S16" s="1"/>
      <c r="T16" s="1"/>
    </row>
    <row r="17" spans="1:20" ht="15" customHeight="1">
      <c r="A17" s="1"/>
      <c r="B17" s="61" t="s">
        <v>10</v>
      </c>
      <c r="C17" s="61"/>
      <c r="D17" s="4" t="s">
        <v>47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f t="shared" si="0"/>
        <v>0</v>
      </c>
      <c r="K17" s="59">
        <v>0</v>
      </c>
      <c r="L17" s="59"/>
      <c r="M17" s="59"/>
      <c r="N17" s="53">
        <v>0</v>
      </c>
      <c r="O17" s="53"/>
      <c r="P17" s="53"/>
      <c r="Q17" s="5">
        <f t="shared" si="1"/>
        <v>0</v>
      </c>
      <c r="R17" s="1"/>
      <c r="S17" s="1"/>
      <c r="T17" s="1"/>
    </row>
    <row r="18" spans="1:20" ht="15" customHeight="1">
      <c r="A18" s="1"/>
      <c r="B18" s="61" t="s">
        <v>11</v>
      </c>
      <c r="C18" s="61"/>
      <c r="D18" s="4" t="s">
        <v>48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f t="shared" si="0"/>
        <v>0</v>
      </c>
      <c r="K18" s="59">
        <v>0</v>
      </c>
      <c r="L18" s="59"/>
      <c r="M18" s="59"/>
      <c r="N18" s="53">
        <v>0</v>
      </c>
      <c r="O18" s="53"/>
      <c r="P18" s="53"/>
      <c r="Q18" s="5">
        <f t="shared" si="1"/>
        <v>0</v>
      </c>
      <c r="R18" s="1"/>
      <c r="S18" s="1"/>
      <c r="T18" s="1"/>
    </row>
    <row r="19" spans="1:20" ht="15" customHeight="1">
      <c r="A19" s="1"/>
      <c r="B19" s="61" t="s">
        <v>12</v>
      </c>
      <c r="C19" s="61"/>
      <c r="D19" s="4" t="s">
        <v>49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f t="shared" si="0"/>
        <v>0</v>
      </c>
      <c r="K19" s="59">
        <v>0</v>
      </c>
      <c r="L19" s="59"/>
      <c r="M19" s="59"/>
      <c r="N19" s="53">
        <v>0</v>
      </c>
      <c r="O19" s="53"/>
      <c r="P19" s="53"/>
      <c r="Q19" s="5">
        <f t="shared" si="1"/>
        <v>0</v>
      </c>
      <c r="R19" s="1"/>
      <c r="S19" s="1"/>
      <c r="T19" s="1"/>
    </row>
    <row r="20" spans="1:20" ht="15" customHeight="1">
      <c r="A20" s="1"/>
      <c r="B20" s="61" t="s">
        <v>13</v>
      </c>
      <c r="C20" s="61"/>
      <c r="D20" s="4" t="s">
        <v>50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f t="shared" si="0"/>
        <v>0</v>
      </c>
      <c r="K20" s="59">
        <v>0</v>
      </c>
      <c r="L20" s="59"/>
      <c r="M20" s="59"/>
      <c r="N20" s="53">
        <v>0</v>
      </c>
      <c r="O20" s="53"/>
      <c r="P20" s="53"/>
      <c r="Q20" s="5">
        <f t="shared" si="1"/>
        <v>0</v>
      </c>
      <c r="R20" s="1"/>
      <c r="S20" s="1"/>
      <c r="T20" s="1"/>
    </row>
    <row r="21" spans="1:20" ht="15" customHeight="1">
      <c r="A21" s="1"/>
      <c r="B21" s="61" t="s">
        <v>14</v>
      </c>
      <c r="C21" s="61"/>
      <c r="D21" s="4" t="s">
        <v>51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f t="shared" si="0"/>
        <v>0</v>
      </c>
      <c r="K21" s="59">
        <v>0</v>
      </c>
      <c r="L21" s="59"/>
      <c r="M21" s="59"/>
      <c r="N21" s="53">
        <v>0</v>
      </c>
      <c r="O21" s="53"/>
      <c r="P21" s="53"/>
      <c r="Q21" s="5">
        <f t="shared" si="1"/>
        <v>0</v>
      </c>
      <c r="R21" s="1"/>
      <c r="S21" s="1"/>
      <c r="T21" s="1"/>
    </row>
    <row r="22" spans="1:20" ht="15" customHeight="1">
      <c r="A22" s="1"/>
      <c r="B22" s="61" t="s">
        <v>15</v>
      </c>
      <c r="C22" s="61"/>
      <c r="D22" s="4" t="s">
        <v>52</v>
      </c>
      <c r="E22" s="5">
        <v>0</v>
      </c>
      <c r="F22" s="5">
        <v>0</v>
      </c>
      <c r="G22" s="5">
        <v>0</v>
      </c>
      <c r="H22" s="5">
        <v>973974</v>
      </c>
      <c r="I22" s="5">
        <v>0</v>
      </c>
      <c r="J22" s="5">
        <f t="shared" si="0"/>
        <v>973974</v>
      </c>
      <c r="K22" s="59">
        <v>0</v>
      </c>
      <c r="L22" s="59"/>
      <c r="M22" s="59"/>
      <c r="N22" s="53">
        <v>0</v>
      </c>
      <c r="O22" s="53"/>
      <c r="P22" s="53"/>
      <c r="Q22" s="5">
        <f t="shared" si="1"/>
        <v>973974</v>
      </c>
      <c r="R22" s="1"/>
      <c r="S22" s="1"/>
      <c r="T22" s="1"/>
    </row>
    <row r="23" spans="1:20" ht="15" customHeight="1">
      <c r="A23" s="1"/>
      <c r="B23" s="61" t="s">
        <v>16</v>
      </c>
      <c r="C23" s="61"/>
      <c r="D23" s="4" t="s">
        <v>52</v>
      </c>
      <c r="E23" s="5">
        <v>0</v>
      </c>
      <c r="F23" s="5">
        <v>0</v>
      </c>
      <c r="G23" s="5">
        <v>0</v>
      </c>
      <c r="H23" s="5">
        <v>973974</v>
      </c>
      <c r="I23" s="5">
        <v>0</v>
      </c>
      <c r="J23" s="5">
        <f t="shared" si="0"/>
        <v>973974</v>
      </c>
      <c r="K23" s="59">
        <v>0</v>
      </c>
      <c r="L23" s="59"/>
      <c r="M23" s="59"/>
      <c r="N23" s="53">
        <v>0</v>
      </c>
      <c r="O23" s="53"/>
      <c r="P23" s="53"/>
      <c r="Q23" s="5">
        <f t="shared" si="1"/>
        <v>973974</v>
      </c>
      <c r="R23" s="1"/>
      <c r="S23" s="1"/>
      <c r="T23" s="1"/>
    </row>
    <row r="24" spans="1:20" ht="15" customHeight="1">
      <c r="A24" s="1"/>
      <c r="B24" s="61" t="s">
        <v>17</v>
      </c>
      <c r="C24" s="61"/>
      <c r="D24" s="4" t="s">
        <v>52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f t="shared" si="0"/>
        <v>0</v>
      </c>
      <c r="K24" s="59">
        <v>0</v>
      </c>
      <c r="L24" s="59"/>
      <c r="M24" s="59"/>
      <c r="N24" s="53">
        <v>0</v>
      </c>
      <c r="O24" s="53"/>
      <c r="P24" s="53"/>
      <c r="Q24" s="5">
        <f t="shared" si="1"/>
        <v>0</v>
      </c>
      <c r="R24" s="1"/>
      <c r="S24" s="1"/>
      <c r="T24" s="1"/>
    </row>
    <row r="25" spans="1:20" ht="19.5" customHeight="1">
      <c r="A25" s="1"/>
      <c r="B25" s="61" t="s">
        <v>18</v>
      </c>
      <c r="C25" s="61"/>
      <c r="D25" s="4" t="s">
        <v>53</v>
      </c>
      <c r="E25" s="5">
        <v>0</v>
      </c>
      <c r="F25" s="5">
        <v>0</v>
      </c>
      <c r="G25" s="5">
        <v>0</v>
      </c>
      <c r="H25" s="5">
        <v>8215907</v>
      </c>
      <c r="I25" s="5">
        <v>0</v>
      </c>
      <c r="J25" s="5">
        <f t="shared" si="0"/>
        <v>8215907</v>
      </c>
      <c r="K25" s="59">
        <v>0</v>
      </c>
      <c r="L25" s="59"/>
      <c r="M25" s="59"/>
      <c r="N25" s="53">
        <v>0</v>
      </c>
      <c r="O25" s="53"/>
      <c r="P25" s="53"/>
      <c r="Q25" s="5">
        <f t="shared" si="1"/>
        <v>8215907</v>
      </c>
      <c r="R25" s="1"/>
      <c r="S25" s="1"/>
      <c r="T25" s="1"/>
    </row>
    <row r="26" spans="1:20" ht="15" customHeight="1">
      <c r="A26" s="1"/>
      <c r="B26" s="61" t="s">
        <v>19</v>
      </c>
      <c r="C26" s="61"/>
      <c r="D26" s="4" t="s">
        <v>54</v>
      </c>
      <c r="E26" s="5">
        <v>0</v>
      </c>
      <c r="F26" s="5">
        <v>0</v>
      </c>
      <c r="G26" s="5">
        <v>0</v>
      </c>
      <c r="H26" s="5">
        <v>8215907</v>
      </c>
      <c r="I26" s="5">
        <v>0</v>
      </c>
      <c r="J26" s="5">
        <f t="shared" si="0"/>
        <v>8215907</v>
      </c>
      <c r="K26" s="59">
        <v>0</v>
      </c>
      <c r="L26" s="59"/>
      <c r="M26" s="59"/>
      <c r="N26" s="53">
        <v>0</v>
      </c>
      <c r="O26" s="53"/>
      <c r="P26" s="53"/>
      <c r="Q26" s="5">
        <f t="shared" si="1"/>
        <v>8215907</v>
      </c>
      <c r="R26" s="1"/>
      <c r="S26" s="1"/>
      <c r="T26" s="1"/>
    </row>
    <row r="27" spans="1:20" ht="15.75" customHeight="1">
      <c r="A27" s="1"/>
      <c r="B27" s="61" t="s">
        <v>20</v>
      </c>
      <c r="C27" s="61"/>
      <c r="D27" s="4" t="s">
        <v>55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f t="shared" si="0"/>
        <v>0</v>
      </c>
      <c r="K27" s="59">
        <v>0</v>
      </c>
      <c r="L27" s="59"/>
      <c r="M27" s="59"/>
      <c r="N27" s="53">
        <v>0</v>
      </c>
      <c r="O27" s="53"/>
      <c r="P27" s="53"/>
      <c r="Q27" s="5">
        <f t="shared" si="1"/>
        <v>0</v>
      </c>
      <c r="R27" s="1"/>
      <c r="S27" s="1"/>
      <c r="T27" s="1"/>
    </row>
    <row r="28" spans="1:20" ht="15" customHeight="1">
      <c r="A28" s="1"/>
      <c r="B28" s="61" t="s">
        <v>21</v>
      </c>
      <c r="C28" s="61"/>
      <c r="D28" s="4" t="s">
        <v>55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f t="shared" si="0"/>
        <v>0</v>
      </c>
      <c r="K28" s="59">
        <v>0</v>
      </c>
      <c r="L28" s="59"/>
      <c r="M28" s="59"/>
      <c r="N28" s="53">
        <v>0</v>
      </c>
      <c r="O28" s="53"/>
      <c r="P28" s="53"/>
      <c r="Q28" s="5">
        <f t="shared" si="1"/>
        <v>0</v>
      </c>
      <c r="R28" s="1"/>
      <c r="S28" s="1"/>
      <c r="T28" s="1"/>
    </row>
    <row r="29" spans="1:20" ht="15" customHeight="1">
      <c r="A29" s="1"/>
      <c r="B29" s="61" t="s">
        <v>22</v>
      </c>
      <c r="C29" s="61"/>
      <c r="D29" s="4" t="s">
        <v>56</v>
      </c>
      <c r="E29" s="5">
        <v>0</v>
      </c>
      <c r="F29" s="5">
        <v>0</v>
      </c>
      <c r="G29" s="5">
        <v>0</v>
      </c>
      <c r="H29" s="5">
        <v>10902585</v>
      </c>
      <c r="I29" s="5">
        <v>0</v>
      </c>
      <c r="J29" s="5">
        <f t="shared" si="0"/>
        <v>10902585</v>
      </c>
      <c r="K29" s="59">
        <v>0</v>
      </c>
      <c r="L29" s="59"/>
      <c r="M29" s="59"/>
      <c r="N29" s="53">
        <v>0</v>
      </c>
      <c r="O29" s="53"/>
      <c r="P29" s="53"/>
      <c r="Q29" s="5">
        <f t="shared" si="1"/>
        <v>10902585</v>
      </c>
      <c r="R29" s="1"/>
      <c r="S29" s="1"/>
      <c r="T29" s="1"/>
    </row>
    <row r="30" spans="1:20" ht="15" customHeight="1">
      <c r="A30" s="1"/>
      <c r="B30" s="61" t="s">
        <v>23</v>
      </c>
      <c r="C30" s="61"/>
      <c r="D30" s="4" t="s">
        <v>57</v>
      </c>
      <c r="E30" s="5">
        <v>0</v>
      </c>
      <c r="F30" s="5">
        <v>0</v>
      </c>
      <c r="G30" s="5">
        <v>0</v>
      </c>
      <c r="H30" s="5">
        <v>5600000</v>
      </c>
      <c r="I30" s="5">
        <v>0</v>
      </c>
      <c r="J30" s="5">
        <f t="shared" si="0"/>
        <v>5600000</v>
      </c>
      <c r="K30" s="59">
        <v>0</v>
      </c>
      <c r="L30" s="59"/>
      <c r="M30" s="59"/>
      <c r="N30" s="53">
        <v>0</v>
      </c>
      <c r="O30" s="53"/>
      <c r="P30" s="53"/>
      <c r="Q30" s="5">
        <f t="shared" si="1"/>
        <v>5600000</v>
      </c>
      <c r="R30" s="1"/>
      <c r="S30" s="1"/>
      <c r="T30" s="1"/>
    </row>
    <row r="31" spans="1:20" ht="15" customHeight="1">
      <c r="A31" s="1"/>
      <c r="B31" s="61" t="s">
        <v>24</v>
      </c>
      <c r="C31" s="61"/>
      <c r="D31" s="4" t="s">
        <v>57</v>
      </c>
      <c r="E31" s="5">
        <v>5600000</v>
      </c>
      <c r="F31" s="5">
        <v>0</v>
      </c>
      <c r="G31" s="5">
        <v>0</v>
      </c>
      <c r="H31" s="5">
        <v>5600000</v>
      </c>
      <c r="I31" s="5">
        <v>0</v>
      </c>
      <c r="J31" s="5">
        <f t="shared" si="0"/>
        <v>11200000</v>
      </c>
      <c r="K31" s="59">
        <v>0</v>
      </c>
      <c r="L31" s="59"/>
      <c r="M31" s="59"/>
      <c r="N31" s="53">
        <v>0</v>
      </c>
      <c r="O31" s="53"/>
      <c r="P31" s="53"/>
      <c r="Q31" s="5">
        <f t="shared" si="1"/>
        <v>11200000</v>
      </c>
      <c r="R31" s="1"/>
      <c r="S31" s="1"/>
      <c r="T31" s="1"/>
    </row>
    <row r="32" spans="1:20" ht="15" customHeight="1">
      <c r="A32" s="1"/>
      <c r="B32" s="61" t="s">
        <v>25</v>
      </c>
      <c r="C32" s="61"/>
      <c r="D32" s="4" t="s">
        <v>58</v>
      </c>
      <c r="E32" s="5">
        <v>5302585</v>
      </c>
      <c r="F32" s="5">
        <v>0</v>
      </c>
      <c r="G32" s="5">
        <v>0</v>
      </c>
      <c r="H32" s="5">
        <v>5302585</v>
      </c>
      <c r="I32" s="5">
        <v>0</v>
      </c>
      <c r="J32" s="5">
        <f t="shared" si="0"/>
        <v>10605170</v>
      </c>
      <c r="K32" s="59">
        <v>0</v>
      </c>
      <c r="L32" s="59"/>
      <c r="M32" s="59"/>
      <c r="N32" s="53">
        <v>0</v>
      </c>
      <c r="O32" s="53"/>
      <c r="P32" s="53"/>
      <c r="Q32" s="5">
        <f t="shared" si="1"/>
        <v>10605170</v>
      </c>
      <c r="R32" s="1"/>
      <c r="S32" s="1"/>
      <c r="T32" s="1"/>
    </row>
    <row r="33" spans="1:20" ht="15" customHeight="1">
      <c r="A33" s="1"/>
      <c r="B33" s="61" t="s">
        <v>26</v>
      </c>
      <c r="C33" s="61"/>
      <c r="D33" s="4" t="s">
        <v>58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f t="shared" si="0"/>
        <v>0</v>
      </c>
      <c r="K33" s="59">
        <v>0</v>
      </c>
      <c r="L33" s="59"/>
      <c r="M33" s="59"/>
      <c r="N33" s="53">
        <v>0</v>
      </c>
      <c r="O33" s="53"/>
      <c r="P33" s="53"/>
      <c r="Q33" s="5">
        <f t="shared" si="1"/>
        <v>0</v>
      </c>
      <c r="R33" s="1"/>
      <c r="S33" s="1"/>
      <c r="T33" s="1"/>
    </row>
    <row r="34" spans="1:20" ht="15" customHeight="1">
      <c r="A34" s="1"/>
      <c r="B34" s="61" t="s">
        <v>27</v>
      </c>
      <c r="C34" s="61"/>
      <c r="D34" s="4" t="s">
        <v>58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f t="shared" si="0"/>
        <v>0</v>
      </c>
      <c r="K34" s="59">
        <v>0</v>
      </c>
      <c r="L34" s="59"/>
      <c r="M34" s="59"/>
      <c r="N34" s="53">
        <v>0</v>
      </c>
      <c r="O34" s="53"/>
      <c r="P34" s="53"/>
      <c r="Q34" s="5">
        <f t="shared" si="1"/>
        <v>0</v>
      </c>
      <c r="R34" s="1"/>
      <c r="S34" s="1"/>
      <c r="T34" s="1"/>
    </row>
    <row r="35" spans="1:20" ht="15" customHeight="1">
      <c r="A35" s="1"/>
      <c r="B35" s="61" t="s">
        <v>28</v>
      </c>
      <c r="C35" s="61"/>
      <c r="D35" s="4" t="s">
        <v>58</v>
      </c>
      <c r="E35" s="5">
        <v>5302585</v>
      </c>
      <c r="F35" s="5">
        <v>0</v>
      </c>
      <c r="G35" s="5">
        <v>0</v>
      </c>
      <c r="H35" s="5">
        <v>5302585</v>
      </c>
      <c r="I35" s="5">
        <v>0</v>
      </c>
      <c r="J35" s="5">
        <f t="shared" si="0"/>
        <v>10605170</v>
      </c>
      <c r="K35" s="59">
        <v>0</v>
      </c>
      <c r="L35" s="59"/>
      <c r="M35" s="59"/>
      <c r="N35" s="53">
        <v>0</v>
      </c>
      <c r="O35" s="53"/>
      <c r="P35" s="53"/>
      <c r="Q35" s="5">
        <f t="shared" si="1"/>
        <v>10605170</v>
      </c>
      <c r="R35" s="1"/>
      <c r="S35" s="1"/>
      <c r="T35" s="1"/>
    </row>
    <row r="36" spans="1:20" ht="19.5" customHeight="1">
      <c r="A36" s="1"/>
      <c r="B36" s="61" t="s">
        <v>29</v>
      </c>
      <c r="C36" s="61"/>
      <c r="D36" s="4" t="s">
        <v>59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f t="shared" si="0"/>
        <v>0</v>
      </c>
      <c r="K36" s="59">
        <v>0</v>
      </c>
      <c r="L36" s="59"/>
      <c r="M36" s="59"/>
      <c r="N36" s="53">
        <v>0</v>
      </c>
      <c r="O36" s="53"/>
      <c r="P36" s="53"/>
      <c r="Q36" s="5">
        <f t="shared" si="1"/>
        <v>0</v>
      </c>
      <c r="R36" s="1"/>
      <c r="S36" s="1"/>
      <c r="T36" s="1"/>
    </row>
    <row r="37" spans="1:20" ht="20.25" customHeight="1">
      <c r="A37" s="1"/>
      <c r="B37" s="61" t="s">
        <v>30</v>
      </c>
      <c r="C37" s="61"/>
      <c r="D37" s="4" t="s">
        <v>59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f t="shared" si="0"/>
        <v>0</v>
      </c>
      <c r="K37" s="59">
        <v>0</v>
      </c>
      <c r="L37" s="59"/>
      <c r="M37" s="59"/>
      <c r="N37" s="53">
        <v>0</v>
      </c>
      <c r="O37" s="53"/>
      <c r="P37" s="53"/>
      <c r="Q37" s="5">
        <f t="shared" si="1"/>
        <v>0</v>
      </c>
      <c r="R37" s="1"/>
      <c r="S37" s="1"/>
      <c r="T37" s="1"/>
    </row>
    <row r="38" spans="1:20" ht="15" customHeight="1">
      <c r="A38" s="1"/>
      <c r="B38" s="61" t="s">
        <v>31</v>
      </c>
      <c r="C38" s="61"/>
      <c r="D38" s="4" t="s">
        <v>60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f t="shared" si="0"/>
        <v>0</v>
      </c>
      <c r="K38" s="59">
        <v>0</v>
      </c>
      <c r="L38" s="59"/>
      <c r="M38" s="59"/>
      <c r="N38" s="53">
        <v>0</v>
      </c>
      <c r="O38" s="53"/>
      <c r="P38" s="53"/>
      <c r="Q38" s="5">
        <f t="shared" si="1"/>
        <v>0</v>
      </c>
      <c r="R38" s="1"/>
      <c r="S38" s="1"/>
      <c r="T38" s="1"/>
    </row>
    <row r="39" spans="1:20" ht="15" customHeight="1">
      <c r="A39" s="1"/>
      <c r="B39" s="61" t="s">
        <v>32</v>
      </c>
      <c r="C39" s="61"/>
      <c r="D39" s="4" t="s">
        <v>61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 t="shared" si="0"/>
        <v>0</v>
      </c>
      <c r="K39" s="59">
        <v>0</v>
      </c>
      <c r="L39" s="59"/>
      <c r="M39" s="59"/>
      <c r="N39" s="53">
        <v>0</v>
      </c>
      <c r="O39" s="53"/>
      <c r="P39" s="53"/>
      <c r="Q39" s="5">
        <f t="shared" si="1"/>
        <v>0</v>
      </c>
      <c r="R39" s="1"/>
      <c r="S39" s="1"/>
      <c r="T39" s="1"/>
    </row>
    <row r="40" spans="1:20" ht="15" customHeight="1">
      <c r="A40" s="1"/>
      <c r="B40" s="61" t="s">
        <v>33</v>
      </c>
      <c r="C40" s="61"/>
      <c r="D40" s="4" t="s">
        <v>61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f t="shared" si="0"/>
        <v>0</v>
      </c>
      <c r="K40" s="59">
        <v>0</v>
      </c>
      <c r="L40" s="59"/>
      <c r="M40" s="59"/>
      <c r="N40" s="53">
        <v>0</v>
      </c>
      <c r="O40" s="53"/>
      <c r="P40" s="53"/>
      <c r="Q40" s="5">
        <f t="shared" si="1"/>
        <v>0</v>
      </c>
      <c r="R40" s="1"/>
      <c r="S40" s="1"/>
      <c r="T40" s="1"/>
    </row>
    <row r="41" spans="1:20" ht="15" customHeight="1">
      <c r="A41" s="1"/>
      <c r="B41" s="61" t="s">
        <v>34</v>
      </c>
      <c r="C41" s="61"/>
      <c r="D41" s="4" t="s">
        <v>62</v>
      </c>
      <c r="E41" s="5">
        <v>1712941</v>
      </c>
      <c r="F41" s="5">
        <v>0</v>
      </c>
      <c r="G41" s="5">
        <v>0</v>
      </c>
      <c r="H41" s="5">
        <v>1682941</v>
      </c>
      <c r="I41" s="5">
        <v>0</v>
      </c>
      <c r="J41" s="5">
        <f t="shared" si="0"/>
        <v>3395882</v>
      </c>
      <c r="K41" s="59">
        <v>0</v>
      </c>
      <c r="L41" s="59"/>
      <c r="M41" s="59"/>
      <c r="N41" s="53">
        <v>0</v>
      </c>
      <c r="O41" s="53"/>
      <c r="P41" s="53"/>
      <c r="Q41" s="5">
        <f t="shared" si="1"/>
        <v>3395882</v>
      </c>
      <c r="R41" s="1"/>
      <c r="S41" s="1"/>
      <c r="T41" s="1"/>
    </row>
    <row r="42" spans="1:20" ht="15" customHeight="1">
      <c r="A42" s="1"/>
      <c r="B42" s="61" t="s">
        <v>35</v>
      </c>
      <c r="C42" s="61"/>
      <c r="D42" s="4" t="s">
        <v>62</v>
      </c>
      <c r="E42" s="5">
        <v>1712941</v>
      </c>
      <c r="F42" s="5">
        <v>0</v>
      </c>
      <c r="G42" s="5">
        <v>0</v>
      </c>
      <c r="H42" s="5">
        <v>1682941</v>
      </c>
      <c r="I42" s="5">
        <v>0</v>
      </c>
      <c r="J42" s="5">
        <f t="shared" si="0"/>
        <v>3395882</v>
      </c>
      <c r="K42" s="59">
        <v>0</v>
      </c>
      <c r="L42" s="59"/>
      <c r="M42" s="59"/>
      <c r="N42" s="53">
        <v>0</v>
      </c>
      <c r="O42" s="53"/>
      <c r="P42" s="53"/>
      <c r="Q42" s="5">
        <f t="shared" si="1"/>
        <v>3395882</v>
      </c>
      <c r="R42" s="1"/>
      <c r="S42" s="1"/>
      <c r="T42" s="1"/>
    </row>
    <row r="43" spans="1:20" ht="15" customHeight="1">
      <c r="A43" s="1"/>
      <c r="B43" s="61" t="s">
        <v>36</v>
      </c>
      <c r="C43" s="61"/>
      <c r="D43" s="4" t="s">
        <v>62</v>
      </c>
      <c r="E43" s="5">
        <v>510000</v>
      </c>
      <c r="F43" s="5">
        <v>0</v>
      </c>
      <c r="G43" s="5">
        <v>0</v>
      </c>
      <c r="H43" s="5">
        <v>500000</v>
      </c>
      <c r="I43" s="5">
        <v>0</v>
      </c>
      <c r="J43" s="5">
        <f t="shared" si="0"/>
        <v>1010000</v>
      </c>
      <c r="K43" s="59">
        <v>0</v>
      </c>
      <c r="L43" s="59"/>
      <c r="M43" s="59"/>
      <c r="N43" s="53">
        <v>0</v>
      </c>
      <c r="O43" s="53"/>
      <c r="P43" s="53"/>
      <c r="Q43" s="5">
        <f t="shared" si="1"/>
        <v>1010000</v>
      </c>
      <c r="R43" s="1"/>
      <c r="S43" s="1"/>
      <c r="T43" s="1"/>
    </row>
    <row r="44" spans="1:20" ht="15" customHeight="1">
      <c r="A44" s="1"/>
      <c r="B44" s="61" t="s">
        <v>37</v>
      </c>
      <c r="C44" s="61"/>
      <c r="D44" s="4" t="s">
        <v>62</v>
      </c>
      <c r="E44" s="5">
        <v>542613</v>
      </c>
      <c r="F44" s="5">
        <v>0</v>
      </c>
      <c r="G44" s="5">
        <v>0</v>
      </c>
      <c r="H44" s="5">
        <v>532613</v>
      </c>
      <c r="I44" s="5">
        <v>0</v>
      </c>
      <c r="J44" s="5">
        <f t="shared" si="0"/>
        <v>1075226</v>
      </c>
      <c r="K44" s="59">
        <v>0</v>
      </c>
      <c r="L44" s="59"/>
      <c r="M44" s="59"/>
      <c r="N44" s="53">
        <v>0</v>
      </c>
      <c r="O44" s="53"/>
      <c r="P44" s="53"/>
      <c r="Q44" s="5">
        <f t="shared" si="1"/>
        <v>1075226</v>
      </c>
      <c r="R44" s="1"/>
      <c r="S44" s="1"/>
      <c r="T44" s="1"/>
    </row>
    <row r="45" spans="1:20" ht="15" customHeight="1">
      <c r="A45" s="1"/>
      <c r="B45" s="61" t="s">
        <v>38</v>
      </c>
      <c r="C45" s="61"/>
      <c r="D45" s="4" t="s">
        <v>62</v>
      </c>
      <c r="E45" s="5">
        <v>660328</v>
      </c>
      <c r="F45" s="5">
        <v>0</v>
      </c>
      <c r="G45" s="5">
        <v>0</v>
      </c>
      <c r="H45" s="5">
        <v>650328</v>
      </c>
      <c r="I45" s="5">
        <v>0</v>
      </c>
      <c r="J45" s="5">
        <f t="shared" si="0"/>
        <v>1310656</v>
      </c>
      <c r="K45" s="59">
        <v>0</v>
      </c>
      <c r="L45" s="59"/>
      <c r="M45" s="59"/>
      <c r="N45" s="53">
        <v>0</v>
      </c>
      <c r="O45" s="53"/>
      <c r="P45" s="53"/>
      <c r="Q45" s="5">
        <f t="shared" si="1"/>
        <v>1310656</v>
      </c>
      <c r="R45" s="1"/>
      <c r="S45" s="1"/>
      <c r="T45" s="1"/>
    </row>
    <row r="46" spans="1:20" ht="6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" customHeight="1">
      <c r="A47" s="1"/>
      <c r="B47" s="62" t="s">
        <v>39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58" t="s">
        <v>75</v>
      </c>
      <c r="N47" s="58"/>
      <c r="O47" s="58"/>
      <c r="P47" s="58"/>
      <c r="Q47" s="58"/>
      <c r="R47" s="58"/>
      <c r="S47" s="58"/>
      <c r="T47" s="1"/>
    </row>
    <row r="48" spans="1:20" ht="9" customHeight="1">
      <c r="A48" s="1"/>
      <c r="B48" s="6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36" customHeight="1">
      <c r="A49" s="1"/>
      <c r="B49" s="1"/>
      <c r="C49" s="1"/>
      <c r="D49" s="8" t="s">
        <v>82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7.25" customHeight="1">
      <c r="A50" s="1"/>
      <c r="B50" s="62" t="s">
        <v>40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</sheetData>
  <sheetProtection/>
  <mergeCells count="124">
    <mergeCell ref="B1:R1"/>
    <mergeCell ref="B5:Q5"/>
    <mergeCell ref="B9:C9"/>
    <mergeCell ref="B10:C10"/>
    <mergeCell ref="B11:C11"/>
    <mergeCell ref="B12:C12"/>
    <mergeCell ref="K12:M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7:B48"/>
    <mergeCell ref="B50:T50"/>
    <mergeCell ref="F9:G9"/>
    <mergeCell ref="H9:I9"/>
    <mergeCell ref="K9:P9"/>
    <mergeCell ref="K10:M10"/>
    <mergeCell ref="K11:M11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L2:R2"/>
    <mergeCell ref="L6:N6"/>
    <mergeCell ref="L7:N7"/>
    <mergeCell ref="N19:P19"/>
    <mergeCell ref="N20:P20"/>
    <mergeCell ref="N21:P21"/>
    <mergeCell ref="N22:P22"/>
    <mergeCell ref="M47:S47"/>
    <mergeCell ref="N10:P10"/>
    <mergeCell ref="N11:P11"/>
    <mergeCell ref="N12:P12"/>
    <mergeCell ref="N13:P13"/>
    <mergeCell ref="N14:P14"/>
    <mergeCell ref="N15:P15"/>
    <mergeCell ref="N16:P16"/>
    <mergeCell ref="N17:P17"/>
    <mergeCell ref="N18:P18"/>
    <mergeCell ref="N34:P34"/>
    <mergeCell ref="N23:P23"/>
    <mergeCell ref="N24:P24"/>
    <mergeCell ref="N25:P25"/>
    <mergeCell ref="N26:P26"/>
    <mergeCell ref="N27:P27"/>
    <mergeCell ref="N28:P28"/>
    <mergeCell ref="N36:P36"/>
    <mergeCell ref="N37:P37"/>
    <mergeCell ref="N38:P38"/>
    <mergeCell ref="N39:P39"/>
    <mergeCell ref="N40:P40"/>
    <mergeCell ref="N29:P29"/>
    <mergeCell ref="N30:P30"/>
    <mergeCell ref="N31:P31"/>
    <mergeCell ref="N32:P32"/>
    <mergeCell ref="N33:P33"/>
    <mergeCell ref="N41:P41"/>
    <mergeCell ref="N42:P42"/>
    <mergeCell ref="N43:P43"/>
    <mergeCell ref="N44:P44"/>
    <mergeCell ref="N45:P45"/>
    <mergeCell ref="P6:R6"/>
    <mergeCell ref="P7:R7"/>
    <mergeCell ref="Q9:R9"/>
    <mergeCell ref="Q10:R10"/>
    <mergeCell ref="N35:P35"/>
  </mergeCells>
  <printOptions/>
  <pageMargins left="0.4" right="0.25" top="0.75" bottom="0.75" header="0.3" footer="0.3"/>
  <pageSetup fitToHeight="0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58"/>
  <sheetViews>
    <sheetView tabSelected="1" zoomScale="89" zoomScaleNormal="89" zoomScalePageLayoutView="0" workbookViewId="0" topLeftCell="A1">
      <selection activeCell="D57" sqref="D57"/>
    </sheetView>
  </sheetViews>
  <sheetFormatPr defaultColWidth="9.140625" defaultRowHeight="12.75"/>
  <cols>
    <col min="1" max="1" width="1.1484375" style="0" customWidth="1"/>
    <col min="2" max="2" width="27.421875" style="0" customWidth="1"/>
    <col min="3" max="3" width="1.28515625" style="0" customWidth="1"/>
    <col min="4" max="4" width="31.281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2:18" ht="12" customHeight="1">
      <c r="L2" s="81" t="s">
        <v>103</v>
      </c>
      <c r="M2" s="81"/>
      <c r="N2" s="81"/>
      <c r="O2" s="81"/>
      <c r="P2" s="81"/>
      <c r="Q2" s="81"/>
      <c r="R2" s="81"/>
    </row>
    <row r="3" ht="12.75" customHeight="1">
      <c r="Q3" s="46" t="s">
        <v>78</v>
      </c>
    </row>
    <row r="4" ht="2.25" customHeight="1"/>
    <row r="5" spans="2:17" ht="18.75" customHeight="1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2:18" ht="18" customHeight="1">
      <c r="L6" s="83" t="s">
        <v>73</v>
      </c>
      <c r="M6" s="83"/>
      <c r="N6" s="83"/>
      <c r="O6" s="47"/>
      <c r="P6" s="83" t="s">
        <v>104</v>
      </c>
      <c r="Q6" s="83"/>
      <c r="R6" s="83"/>
    </row>
    <row r="7" spans="12:18" ht="18" customHeight="1">
      <c r="L7" s="83" t="s">
        <v>74</v>
      </c>
      <c r="M7" s="83"/>
      <c r="N7" s="83"/>
      <c r="O7" s="47"/>
      <c r="P7" s="83">
        <v>2016</v>
      </c>
      <c r="Q7" s="83"/>
      <c r="R7" s="83"/>
    </row>
    <row r="8" ht="11.25" customHeight="1"/>
    <row r="9" spans="2:18" ht="15" customHeight="1">
      <c r="B9" s="84" t="s">
        <v>2</v>
      </c>
      <c r="C9" s="84"/>
      <c r="D9" s="49" t="s">
        <v>41</v>
      </c>
      <c r="E9" s="49" t="s">
        <v>63</v>
      </c>
      <c r="F9" s="85" t="s">
        <v>65</v>
      </c>
      <c r="G9" s="85"/>
      <c r="H9" s="85" t="s">
        <v>68</v>
      </c>
      <c r="I9" s="85"/>
      <c r="J9" s="49" t="s">
        <v>63</v>
      </c>
      <c r="K9" s="86" t="s">
        <v>70</v>
      </c>
      <c r="L9" s="86"/>
      <c r="M9" s="86"/>
      <c r="N9" s="86"/>
      <c r="O9" s="86"/>
      <c r="P9" s="86"/>
      <c r="Q9" s="86" t="s">
        <v>79</v>
      </c>
      <c r="R9" s="86"/>
    </row>
    <row r="10" spans="2:18" ht="15" customHeight="1">
      <c r="B10" s="87" t="s">
        <v>3</v>
      </c>
      <c r="C10" s="87"/>
      <c r="D10" s="50"/>
      <c r="E10" s="50" t="s">
        <v>64</v>
      </c>
      <c r="F10" s="50" t="s">
        <v>66</v>
      </c>
      <c r="G10" s="50" t="s">
        <v>67</v>
      </c>
      <c r="H10" s="50" t="s">
        <v>66</v>
      </c>
      <c r="I10" s="50" t="s">
        <v>67</v>
      </c>
      <c r="J10" s="50" t="s">
        <v>69</v>
      </c>
      <c r="K10" s="88" t="s">
        <v>71</v>
      </c>
      <c r="L10" s="88"/>
      <c r="M10" s="88"/>
      <c r="N10" s="88" t="s">
        <v>76</v>
      </c>
      <c r="O10" s="88"/>
      <c r="P10" s="88"/>
      <c r="Q10" s="88" t="s">
        <v>63</v>
      </c>
      <c r="R10" s="88"/>
    </row>
    <row r="11" spans="2:17" ht="15" customHeight="1">
      <c r="B11" s="89" t="s">
        <v>4</v>
      </c>
      <c r="C11" s="89"/>
      <c r="D11" s="48" t="s">
        <v>0</v>
      </c>
      <c r="E11" s="51">
        <v>81583915</v>
      </c>
      <c r="F11" s="51">
        <f>+F12</f>
        <v>11964080</v>
      </c>
      <c r="G11" s="51">
        <v>11964080</v>
      </c>
      <c r="H11" s="51">
        <f>H12</f>
        <v>400000</v>
      </c>
      <c r="I11" s="51">
        <v>0</v>
      </c>
      <c r="J11" s="51">
        <f>E11+F11-G11+H11-I11</f>
        <v>81983915</v>
      </c>
      <c r="K11" s="85">
        <v>88201028</v>
      </c>
      <c r="L11" s="85"/>
      <c r="M11" s="85"/>
      <c r="N11" s="90">
        <v>18485305</v>
      </c>
      <c r="O11" s="90"/>
      <c r="P11" s="90"/>
      <c r="Q11" s="52">
        <f>J11-N11</f>
        <v>63498610</v>
      </c>
    </row>
    <row r="12" spans="2:17" ht="15.75" customHeight="1">
      <c r="B12" s="89" t="s">
        <v>5</v>
      </c>
      <c r="C12" s="89"/>
      <c r="D12" s="48" t="s">
        <v>42</v>
      </c>
      <c r="E12" s="51">
        <v>81583915</v>
      </c>
      <c r="F12" s="51">
        <f>+F13</f>
        <v>11964080</v>
      </c>
      <c r="G12" s="51">
        <v>11964080</v>
      </c>
      <c r="H12" s="51">
        <f>H13</f>
        <v>400000</v>
      </c>
      <c r="I12" s="51">
        <v>0</v>
      </c>
      <c r="J12" s="51">
        <f aca="true" t="shared" si="0" ref="J12:J53">E12+F12-G12+H12-I12</f>
        <v>81983915</v>
      </c>
      <c r="K12" s="85">
        <v>88201028</v>
      </c>
      <c r="L12" s="85"/>
      <c r="M12" s="85"/>
      <c r="N12" s="90">
        <v>18485305</v>
      </c>
      <c r="O12" s="90"/>
      <c r="P12" s="90"/>
      <c r="Q12" s="52">
        <f aca="true" t="shared" si="1" ref="Q12:Q53">J12-N12</f>
        <v>63498610</v>
      </c>
    </row>
    <row r="13" spans="2:17" ht="15" customHeight="1">
      <c r="B13" s="89" t="s">
        <v>6</v>
      </c>
      <c r="C13" s="89"/>
      <c r="D13" s="48" t="s">
        <v>43</v>
      </c>
      <c r="E13" s="51">
        <v>81583915</v>
      </c>
      <c r="F13" s="51">
        <f>+F14</f>
        <v>11964080</v>
      </c>
      <c r="G13" s="51">
        <v>11964080</v>
      </c>
      <c r="H13" s="51">
        <f>H14</f>
        <v>400000</v>
      </c>
      <c r="I13" s="51">
        <v>0</v>
      </c>
      <c r="J13" s="51">
        <f t="shared" si="0"/>
        <v>81983915</v>
      </c>
      <c r="K13" s="85">
        <v>88201028</v>
      </c>
      <c r="L13" s="85"/>
      <c r="M13" s="85"/>
      <c r="N13" s="90">
        <v>18485305</v>
      </c>
      <c r="O13" s="90"/>
      <c r="P13" s="90"/>
      <c r="Q13" s="52">
        <f t="shared" si="1"/>
        <v>63498610</v>
      </c>
    </row>
    <row r="14" spans="2:17" ht="15" customHeight="1">
      <c r="B14" s="89" t="s">
        <v>7</v>
      </c>
      <c r="C14" s="89"/>
      <c r="D14" s="48" t="s">
        <v>44</v>
      </c>
      <c r="E14" s="51">
        <v>81583915</v>
      </c>
      <c r="F14" s="51">
        <f>+F15+F30</f>
        <v>11964080</v>
      </c>
      <c r="G14" s="51">
        <v>11964080</v>
      </c>
      <c r="H14" s="51">
        <f>+H15+H30</f>
        <v>400000</v>
      </c>
      <c r="I14" s="51">
        <v>0</v>
      </c>
      <c r="J14" s="51">
        <f t="shared" si="0"/>
        <v>81983915</v>
      </c>
      <c r="K14" s="85">
        <v>88201028</v>
      </c>
      <c r="L14" s="85"/>
      <c r="M14" s="85"/>
      <c r="N14" s="90">
        <v>18485305</v>
      </c>
      <c r="O14" s="90"/>
      <c r="P14" s="90"/>
      <c r="Q14" s="52">
        <f t="shared" si="1"/>
        <v>63498610</v>
      </c>
    </row>
    <row r="15" spans="2:17" ht="15" customHeight="1">
      <c r="B15" s="89" t="s">
        <v>8</v>
      </c>
      <c r="C15" s="89"/>
      <c r="D15" s="48" t="s">
        <v>45</v>
      </c>
      <c r="E15" s="51">
        <v>51329948</v>
      </c>
      <c r="F15" s="51">
        <v>5485080</v>
      </c>
      <c r="G15" s="51">
        <v>5485080</v>
      </c>
      <c r="H15" s="51">
        <v>0</v>
      </c>
      <c r="I15" s="51">
        <v>0</v>
      </c>
      <c r="J15" s="51">
        <f t="shared" si="0"/>
        <v>51329948</v>
      </c>
      <c r="K15" s="85">
        <v>40326913</v>
      </c>
      <c r="L15" s="85"/>
      <c r="M15" s="85"/>
      <c r="N15" s="90">
        <v>11228849</v>
      </c>
      <c r="O15" s="90"/>
      <c r="P15" s="90"/>
      <c r="Q15" s="52">
        <f t="shared" si="1"/>
        <v>40101099</v>
      </c>
    </row>
    <row r="16" spans="2:17" ht="15" customHeight="1">
      <c r="B16" s="89" t="s">
        <v>9</v>
      </c>
      <c r="C16" s="89"/>
      <c r="D16" s="48" t="s">
        <v>46</v>
      </c>
      <c r="E16" s="51">
        <v>189640</v>
      </c>
      <c r="F16" s="51">
        <v>5485080</v>
      </c>
      <c r="G16" s="51">
        <v>0</v>
      </c>
      <c r="H16" s="51">
        <v>0</v>
      </c>
      <c r="I16" s="51">
        <v>0</v>
      </c>
      <c r="J16" s="51">
        <f t="shared" si="0"/>
        <v>5674720</v>
      </c>
      <c r="K16" s="85">
        <v>6810360</v>
      </c>
      <c r="L16" s="85"/>
      <c r="M16" s="85"/>
      <c r="N16" s="90">
        <v>0</v>
      </c>
      <c r="O16" s="90"/>
      <c r="P16" s="90"/>
      <c r="Q16" s="52">
        <f t="shared" si="1"/>
        <v>5674720</v>
      </c>
    </row>
    <row r="17" spans="2:17" ht="15" customHeight="1">
      <c r="B17" s="89" t="s">
        <v>10</v>
      </c>
      <c r="C17" s="89"/>
      <c r="D17" s="48" t="s">
        <v>47</v>
      </c>
      <c r="E17" s="51">
        <v>189640</v>
      </c>
      <c r="F17" s="51">
        <v>5485080</v>
      </c>
      <c r="G17" s="51">
        <v>0</v>
      </c>
      <c r="H17" s="51">
        <v>0</v>
      </c>
      <c r="I17" s="51">
        <v>0</v>
      </c>
      <c r="J17" s="51">
        <f t="shared" si="0"/>
        <v>5674720</v>
      </c>
      <c r="K17" s="85">
        <v>6810360</v>
      </c>
      <c r="L17" s="85"/>
      <c r="M17" s="85"/>
      <c r="N17" s="90">
        <v>0</v>
      </c>
      <c r="O17" s="90"/>
      <c r="P17" s="90"/>
      <c r="Q17" s="52">
        <f t="shared" si="1"/>
        <v>5674720</v>
      </c>
    </row>
    <row r="18" spans="2:17" ht="15" customHeight="1">
      <c r="B18" s="89" t="s">
        <v>11</v>
      </c>
      <c r="C18" s="89"/>
      <c r="D18" s="48" t="s">
        <v>48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f t="shared" si="0"/>
        <v>0</v>
      </c>
      <c r="K18" s="85">
        <v>0</v>
      </c>
      <c r="L18" s="85"/>
      <c r="M18" s="85"/>
      <c r="N18" s="90">
        <v>0</v>
      </c>
      <c r="O18" s="90"/>
      <c r="P18" s="90"/>
      <c r="Q18" s="52">
        <f t="shared" si="1"/>
        <v>0</v>
      </c>
    </row>
    <row r="19" spans="2:17" ht="15" customHeight="1">
      <c r="B19" s="89" t="s">
        <v>12</v>
      </c>
      <c r="C19" s="89"/>
      <c r="D19" s="48" t="s">
        <v>49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f t="shared" si="0"/>
        <v>0</v>
      </c>
      <c r="K19" s="85">
        <v>0</v>
      </c>
      <c r="L19" s="85"/>
      <c r="M19" s="85"/>
      <c r="N19" s="90">
        <v>0</v>
      </c>
      <c r="O19" s="90"/>
      <c r="P19" s="90"/>
      <c r="Q19" s="52">
        <f t="shared" si="1"/>
        <v>0</v>
      </c>
    </row>
    <row r="20" spans="2:17" ht="15" customHeight="1">
      <c r="B20" s="89" t="s">
        <v>13</v>
      </c>
      <c r="C20" s="89"/>
      <c r="D20" s="48" t="s">
        <v>50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f t="shared" si="0"/>
        <v>0</v>
      </c>
      <c r="K20" s="85">
        <v>0</v>
      </c>
      <c r="L20" s="85"/>
      <c r="M20" s="85"/>
      <c r="N20" s="90">
        <v>0</v>
      </c>
      <c r="O20" s="90"/>
      <c r="P20" s="90"/>
      <c r="Q20" s="52">
        <f t="shared" si="1"/>
        <v>0</v>
      </c>
    </row>
    <row r="21" spans="2:17" ht="15" customHeight="1">
      <c r="B21" s="89" t="s">
        <v>14</v>
      </c>
      <c r="C21" s="89"/>
      <c r="D21" s="48" t="s">
        <v>51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f t="shared" si="0"/>
        <v>0</v>
      </c>
      <c r="K21" s="85">
        <v>0</v>
      </c>
      <c r="L21" s="85"/>
      <c r="M21" s="85"/>
      <c r="N21" s="90">
        <v>0</v>
      </c>
      <c r="O21" s="90"/>
      <c r="P21" s="90"/>
      <c r="Q21" s="52">
        <f t="shared" si="1"/>
        <v>0</v>
      </c>
    </row>
    <row r="22" spans="2:17" ht="15" customHeight="1">
      <c r="B22" s="89" t="s">
        <v>15</v>
      </c>
      <c r="C22" s="89"/>
      <c r="D22" s="48" t="s">
        <v>52</v>
      </c>
      <c r="E22" s="51">
        <v>26011257</v>
      </c>
      <c r="F22" s="51">
        <v>0</v>
      </c>
      <c r="G22" s="51">
        <v>5485080</v>
      </c>
      <c r="H22" s="51">
        <v>0</v>
      </c>
      <c r="I22" s="51">
        <v>0</v>
      </c>
      <c r="J22" s="51">
        <f t="shared" si="0"/>
        <v>20526177</v>
      </c>
      <c r="K22" s="85">
        <v>14127726</v>
      </c>
      <c r="L22" s="85"/>
      <c r="M22" s="85"/>
      <c r="N22" s="90">
        <v>0</v>
      </c>
      <c r="O22" s="90"/>
      <c r="P22" s="90"/>
      <c r="Q22" s="52">
        <f t="shared" si="1"/>
        <v>20526177</v>
      </c>
    </row>
    <row r="23" spans="2:17" ht="15" customHeight="1">
      <c r="B23" s="89" t="s">
        <v>16</v>
      </c>
      <c r="C23" s="89"/>
      <c r="D23" s="48" t="s">
        <v>52</v>
      </c>
      <c r="E23" s="51">
        <v>973974</v>
      </c>
      <c r="F23" s="51">
        <v>0</v>
      </c>
      <c r="G23" s="51">
        <v>0</v>
      </c>
      <c r="H23" s="51">
        <v>0</v>
      </c>
      <c r="I23" s="51">
        <v>0</v>
      </c>
      <c r="J23" s="51">
        <f t="shared" si="0"/>
        <v>973974</v>
      </c>
      <c r="K23" s="85">
        <v>0</v>
      </c>
      <c r="L23" s="85"/>
      <c r="M23" s="85"/>
      <c r="N23" s="90">
        <v>0</v>
      </c>
      <c r="O23" s="90"/>
      <c r="P23" s="90"/>
      <c r="Q23" s="52">
        <f t="shared" si="1"/>
        <v>973974</v>
      </c>
    </row>
    <row r="24" spans="2:17" ht="15" customHeight="1">
      <c r="B24" s="89" t="s">
        <v>17</v>
      </c>
      <c r="C24" s="89"/>
      <c r="D24" s="48" t="s">
        <v>52</v>
      </c>
      <c r="E24" s="51">
        <v>25037283</v>
      </c>
      <c r="F24" s="51">
        <v>0</v>
      </c>
      <c r="G24" s="51">
        <v>5485080</v>
      </c>
      <c r="H24" s="51">
        <v>0</v>
      </c>
      <c r="I24" s="51">
        <v>0</v>
      </c>
      <c r="J24" s="51">
        <f t="shared" si="0"/>
        <v>19552203</v>
      </c>
      <c r="K24" s="85">
        <v>14127726</v>
      </c>
      <c r="L24" s="85"/>
      <c r="M24" s="85"/>
      <c r="N24" s="90">
        <v>0</v>
      </c>
      <c r="O24" s="90"/>
      <c r="P24" s="90"/>
      <c r="Q24" s="52">
        <f t="shared" si="1"/>
        <v>19552203</v>
      </c>
    </row>
    <row r="25" spans="2:17" ht="19.5" customHeight="1">
      <c r="B25" s="89" t="s">
        <v>18</v>
      </c>
      <c r="C25" s="89"/>
      <c r="D25" s="48" t="s">
        <v>53</v>
      </c>
      <c r="E25" s="51">
        <v>20007915</v>
      </c>
      <c r="F25" s="51">
        <v>0</v>
      </c>
      <c r="G25" s="51">
        <v>0</v>
      </c>
      <c r="H25" s="51">
        <v>0</v>
      </c>
      <c r="I25" s="51">
        <v>0</v>
      </c>
      <c r="J25" s="51">
        <f t="shared" si="0"/>
        <v>20007915</v>
      </c>
      <c r="K25" s="85">
        <v>14267691</v>
      </c>
      <c r="L25" s="85"/>
      <c r="M25" s="85"/>
      <c r="N25" s="90">
        <v>6107713</v>
      </c>
      <c r="O25" s="90"/>
      <c r="P25" s="90"/>
      <c r="Q25" s="52">
        <f t="shared" si="1"/>
        <v>13900202</v>
      </c>
    </row>
    <row r="26" spans="2:17" ht="15" customHeight="1">
      <c r="B26" s="89" t="s">
        <v>99</v>
      </c>
      <c r="C26" s="89"/>
      <c r="D26" s="48" t="s">
        <v>54</v>
      </c>
      <c r="E26" s="51">
        <v>5600764</v>
      </c>
      <c r="F26" s="51">
        <v>0</v>
      </c>
      <c r="G26" s="51">
        <v>0</v>
      </c>
      <c r="H26" s="51">
        <v>0</v>
      </c>
      <c r="I26" s="51">
        <v>0</v>
      </c>
      <c r="J26" s="51">
        <f t="shared" si="0"/>
        <v>5600764</v>
      </c>
      <c r="K26" s="85">
        <v>368000</v>
      </c>
      <c r="L26" s="85"/>
      <c r="M26" s="85"/>
      <c r="N26" s="90">
        <v>368000</v>
      </c>
      <c r="O26" s="90"/>
      <c r="P26" s="90"/>
      <c r="Q26" s="52">
        <f t="shared" si="1"/>
        <v>5232764</v>
      </c>
    </row>
    <row r="27" spans="2:17" ht="15.75" customHeight="1">
      <c r="B27" s="89" t="s">
        <v>19</v>
      </c>
      <c r="C27" s="89"/>
      <c r="D27" s="48" t="s">
        <v>54</v>
      </c>
      <c r="E27" s="51">
        <v>14407151</v>
      </c>
      <c r="F27" s="51">
        <v>0</v>
      </c>
      <c r="G27" s="51">
        <v>0</v>
      </c>
      <c r="H27" s="51">
        <v>0</v>
      </c>
      <c r="I27" s="51">
        <v>0</v>
      </c>
      <c r="J27" s="51">
        <f t="shared" si="0"/>
        <v>14407151</v>
      </c>
      <c r="K27" s="85">
        <v>13899691</v>
      </c>
      <c r="L27" s="85"/>
      <c r="M27" s="85"/>
      <c r="N27" s="90">
        <v>5739713</v>
      </c>
      <c r="O27" s="90"/>
      <c r="P27" s="90"/>
      <c r="Q27" s="52">
        <f t="shared" si="1"/>
        <v>8667438</v>
      </c>
    </row>
    <row r="28" spans="2:17" ht="15" customHeight="1">
      <c r="B28" s="89" t="s">
        <v>20</v>
      </c>
      <c r="C28" s="89"/>
      <c r="D28" s="48" t="s">
        <v>55</v>
      </c>
      <c r="E28" s="51">
        <v>5121136</v>
      </c>
      <c r="F28" s="51">
        <v>0</v>
      </c>
      <c r="G28" s="51">
        <v>0</v>
      </c>
      <c r="H28" s="51">
        <v>0</v>
      </c>
      <c r="I28" s="51">
        <v>0</v>
      </c>
      <c r="J28" s="51">
        <f t="shared" si="0"/>
        <v>5121136</v>
      </c>
      <c r="K28" s="85">
        <v>5121136</v>
      </c>
      <c r="L28" s="85"/>
      <c r="M28" s="85"/>
      <c r="N28" s="90">
        <v>5121136</v>
      </c>
      <c r="O28" s="90"/>
      <c r="P28" s="90"/>
      <c r="Q28" s="52">
        <f t="shared" si="1"/>
        <v>0</v>
      </c>
    </row>
    <row r="29" spans="2:17" ht="15" customHeight="1">
      <c r="B29" s="89" t="s">
        <v>21</v>
      </c>
      <c r="C29" s="89"/>
      <c r="D29" s="48" t="s">
        <v>55</v>
      </c>
      <c r="E29" s="51">
        <v>5121136</v>
      </c>
      <c r="F29" s="51">
        <v>0</v>
      </c>
      <c r="G29" s="51">
        <v>0</v>
      </c>
      <c r="H29" s="51">
        <v>0</v>
      </c>
      <c r="I29" s="51">
        <v>0</v>
      </c>
      <c r="J29" s="51">
        <f t="shared" si="0"/>
        <v>5121136</v>
      </c>
      <c r="K29" s="85">
        <v>5121136</v>
      </c>
      <c r="L29" s="85"/>
      <c r="M29" s="85"/>
      <c r="N29" s="90">
        <v>5121136</v>
      </c>
      <c r="O29" s="90"/>
      <c r="P29" s="90"/>
      <c r="Q29" s="52">
        <f t="shared" si="1"/>
        <v>0</v>
      </c>
    </row>
    <row r="30" spans="2:17" ht="15" customHeight="1">
      <c r="B30" s="89" t="s">
        <v>22</v>
      </c>
      <c r="C30" s="89"/>
      <c r="D30" s="48" t="s">
        <v>56</v>
      </c>
      <c r="E30" s="51">
        <v>13063026</v>
      </c>
      <c r="F30" s="51">
        <f>+F33+F41</f>
        <v>6479000</v>
      </c>
      <c r="G30" s="51">
        <v>0</v>
      </c>
      <c r="H30" s="51">
        <f>+H43</f>
        <v>400000</v>
      </c>
      <c r="I30" s="51">
        <v>0</v>
      </c>
      <c r="J30" s="51">
        <f t="shared" si="0"/>
        <v>19942026</v>
      </c>
      <c r="K30" s="85">
        <v>45553179</v>
      </c>
      <c r="L30" s="85"/>
      <c r="M30" s="85"/>
      <c r="N30" s="90">
        <v>4935520</v>
      </c>
      <c r="O30" s="90"/>
      <c r="P30" s="90"/>
      <c r="Q30" s="52">
        <f t="shared" si="1"/>
        <v>15006506</v>
      </c>
    </row>
    <row r="31" spans="2:17" ht="15" customHeight="1">
      <c r="B31" s="89" t="s">
        <v>23</v>
      </c>
      <c r="C31" s="89"/>
      <c r="D31" s="48" t="s">
        <v>57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f t="shared" si="0"/>
        <v>0</v>
      </c>
      <c r="K31" s="85">
        <v>5600000</v>
      </c>
      <c r="L31" s="85"/>
      <c r="M31" s="85"/>
      <c r="N31" s="90">
        <v>0</v>
      </c>
      <c r="O31" s="90"/>
      <c r="P31" s="90"/>
      <c r="Q31" s="52">
        <f t="shared" si="1"/>
        <v>0</v>
      </c>
    </row>
    <row r="32" spans="2:17" ht="15" customHeight="1">
      <c r="B32" s="89" t="s">
        <v>24</v>
      </c>
      <c r="C32" s="89"/>
      <c r="D32" s="48" t="s">
        <v>57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f t="shared" si="0"/>
        <v>0</v>
      </c>
      <c r="K32" s="85">
        <v>5600000</v>
      </c>
      <c r="L32" s="85"/>
      <c r="M32" s="85"/>
      <c r="N32" s="90">
        <v>0</v>
      </c>
      <c r="O32" s="90"/>
      <c r="P32" s="90"/>
      <c r="Q32" s="52">
        <f t="shared" si="1"/>
        <v>0</v>
      </c>
    </row>
    <row r="33" spans="2:17" ht="15" customHeight="1">
      <c r="B33" s="89" t="s">
        <v>105</v>
      </c>
      <c r="C33" s="89"/>
      <c r="D33" s="48" t="s">
        <v>106</v>
      </c>
      <c r="E33" s="51">
        <v>0</v>
      </c>
      <c r="F33" s="51">
        <v>1859000</v>
      </c>
      <c r="G33" s="51">
        <v>0</v>
      </c>
      <c r="H33" s="51">
        <v>0</v>
      </c>
      <c r="I33" s="51">
        <v>0</v>
      </c>
      <c r="J33" s="51">
        <f t="shared" si="0"/>
        <v>1859000</v>
      </c>
      <c r="K33" s="85">
        <v>0</v>
      </c>
      <c r="L33" s="85"/>
      <c r="M33" s="85"/>
      <c r="N33" s="90">
        <v>0</v>
      </c>
      <c r="O33" s="90"/>
      <c r="P33" s="90"/>
      <c r="Q33" s="52">
        <f t="shared" si="1"/>
        <v>1859000</v>
      </c>
    </row>
    <row r="34" spans="2:17" ht="15" customHeight="1">
      <c r="B34" s="89" t="s">
        <v>107</v>
      </c>
      <c r="C34" s="89"/>
      <c r="D34" s="48" t="s">
        <v>106</v>
      </c>
      <c r="E34" s="51">
        <v>0</v>
      </c>
      <c r="F34" s="51">
        <v>1859000</v>
      </c>
      <c r="G34" s="51">
        <v>0</v>
      </c>
      <c r="H34" s="51">
        <v>0</v>
      </c>
      <c r="I34" s="51">
        <v>0</v>
      </c>
      <c r="J34" s="51">
        <f t="shared" si="0"/>
        <v>1859000</v>
      </c>
      <c r="K34" s="85">
        <v>0</v>
      </c>
      <c r="L34" s="85"/>
      <c r="M34" s="85"/>
      <c r="N34" s="90">
        <v>0</v>
      </c>
      <c r="O34" s="90"/>
      <c r="P34" s="90"/>
      <c r="Q34" s="52">
        <f t="shared" si="1"/>
        <v>1859000</v>
      </c>
    </row>
    <row r="35" spans="2:17" ht="15" customHeight="1">
      <c r="B35" s="89" t="s">
        <v>25</v>
      </c>
      <c r="C35" s="89"/>
      <c r="D35" s="48" t="s">
        <v>58</v>
      </c>
      <c r="E35" s="51">
        <v>13063026</v>
      </c>
      <c r="F35" s="51">
        <v>0</v>
      </c>
      <c r="G35" s="51">
        <v>0</v>
      </c>
      <c r="H35" s="51">
        <v>0</v>
      </c>
      <c r="I35" s="51">
        <v>0</v>
      </c>
      <c r="J35" s="51">
        <f t="shared" si="0"/>
        <v>13063026</v>
      </c>
      <c r="K35" s="85">
        <v>23739559</v>
      </c>
      <c r="L35" s="85"/>
      <c r="M35" s="85"/>
      <c r="N35" s="90">
        <v>0</v>
      </c>
      <c r="O35" s="90"/>
      <c r="P35" s="90"/>
      <c r="Q35" s="52">
        <f t="shared" si="1"/>
        <v>13063026</v>
      </c>
    </row>
    <row r="36" spans="2:17" ht="15" customHeight="1">
      <c r="B36" s="89" t="s">
        <v>26</v>
      </c>
      <c r="C36" s="89"/>
      <c r="D36" s="48" t="s">
        <v>58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f t="shared" si="0"/>
        <v>0</v>
      </c>
      <c r="K36" s="85">
        <v>0</v>
      </c>
      <c r="L36" s="85"/>
      <c r="M36" s="85"/>
      <c r="N36" s="90">
        <v>0</v>
      </c>
      <c r="O36" s="90"/>
      <c r="P36" s="90"/>
      <c r="Q36" s="52">
        <f t="shared" si="1"/>
        <v>0</v>
      </c>
    </row>
    <row r="37" spans="2:17" ht="15" customHeight="1">
      <c r="B37" s="89" t="s">
        <v>27</v>
      </c>
      <c r="C37" s="89"/>
      <c r="D37" s="48" t="s">
        <v>58</v>
      </c>
      <c r="E37" s="51">
        <v>13063026</v>
      </c>
      <c r="F37" s="51">
        <v>0</v>
      </c>
      <c r="G37" s="51">
        <v>0</v>
      </c>
      <c r="H37" s="51">
        <v>0</v>
      </c>
      <c r="I37" s="51">
        <v>0</v>
      </c>
      <c r="J37" s="51">
        <f t="shared" si="0"/>
        <v>13063026</v>
      </c>
      <c r="K37" s="85">
        <v>18436974</v>
      </c>
      <c r="L37" s="85"/>
      <c r="M37" s="85"/>
      <c r="N37" s="90">
        <v>0</v>
      </c>
      <c r="O37" s="90"/>
      <c r="P37" s="90"/>
      <c r="Q37" s="52">
        <f t="shared" si="1"/>
        <v>13063026</v>
      </c>
    </row>
    <row r="38" spans="2:17" ht="15" customHeight="1">
      <c r="B38" s="89" t="s">
        <v>28</v>
      </c>
      <c r="C38" s="89"/>
      <c r="D38" s="48" t="s">
        <v>58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f t="shared" si="0"/>
        <v>0</v>
      </c>
      <c r="K38" s="85">
        <v>5302585</v>
      </c>
      <c r="L38" s="85"/>
      <c r="M38" s="85"/>
      <c r="N38" s="90">
        <v>0</v>
      </c>
      <c r="O38" s="90"/>
      <c r="P38" s="90"/>
      <c r="Q38" s="52">
        <f t="shared" si="1"/>
        <v>0</v>
      </c>
    </row>
    <row r="39" spans="2:17" ht="19.5" customHeight="1">
      <c r="B39" s="89" t="s">
        <v>29</v>
      </c>
      <c r="C39" s="89"/>
      <c r="D39" s="48" t="s">
        <v>59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f t="shared" si="0"/>
        <v>0</v>
      </c>
      <c r="K39" s="85">
        <v>11278100</v>
      </c>
      <c r="L39" s="85"/>
      <c r="M39" s="85"/>
      <c r="N39" s="90">
        <v>0</v>
      </c>
      <c r="O39" s="90"/>
      <c r="P39" s="90"/>
      <c r="Q39" s="52">
        <f t="shared" si="1"/>
        <v>0</v>
      </c>
    </row>
    <row r="40" spans="2:17" ht="20.25" customHeight="1">
      <c r="B40" s="89" t="s">
        <v>30</v>
      </c>
      <c r="C40" s="89"/>
      <c r="D40" s="48" t="s">
        <v>59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f t="shared" si="0"/>
        <v>0</v>
      </c>
      <c r="K40" s="85">
        <v>11278100</v>
      </c>
      <c r="L40" s="85"/>
      <c r="M40" s="85"/>
      <c r="N40" s="90">
        <v>0</v>
      </c>
      <c r="O40" s="90"/>
      <c r="P40" s="90"/>
      <c r="Q40" s="52">
        <f t="shared" si="1"/>
        <v>0</v>
      </c>
    </row>
    <row r="41" spans="2:17" ht="15" customHeight="1">
      <c r="B41" s="89" t="s">
        <v>108</v>
      </c>
      <c r="C41" s="89"/>
      <c r="D41" s="48" t="s">
        <v>109</v>
      </c>
      <c r="E41" s="51">
        <v>0</v>
      </c>
      <c r="F41" s="51">
        <v>4620000</v>
      </c>
      <c r="G41" s="51">
        <v>0</v>
      </c>
      <c r="H41" s="51">
        <v>0</v>
      </c>
      <c r="I41" s="51">
        <v>0</v>
      </c>
      <c r="J41" s="51">
        <f t="shared" si="0"/>
        <v>4620000</v>
      </c>
      <c r="K41" s="85">
        <v>4560000</v>
      </c>
      <c r="L41" s="85"/>
      <c r="M41" s="85"/>
      <c r="N41" s="90">
        <v>4560000</v>
      </c>
      <c r="O41" s="90"/>
      <c r="P41" s="90"/>
      <c r="Q41" s="52">
        <f t="shared" si="1"/>
        <v>60000</v>
      </c>
    </row>
    <row r="42" spans="2:17" ht="15" customHeight="1">
      <c r="B42" s="89" t="s">
        <v>110</v>
      </c>
      <c r="C42" s="89"/>
      <c r="D42" s="48" t="s">
        <v>109</v>
      </c>
      <c r="E42" s="51">
        <v>0</v>
      </c>
      <c r="F42" s="51">
        <v>4620000</v>
      </c>
      <c r="G42" s="51">
        <v>0</v>
      </c>
      <c r="H42" s="51">
        <v>0</v>
      </c>
      <c r="I42" s="51">
        <v>0</v>
      </c>
      <c r="J42" s="51">
        <f t="shared" si="0"/>
        <v>4620000</v>
      </c>
      <c r="K42" s="85">
        <v>4560000</v>
      </c>
      <c r="L42" s="85"/>
      <c r="M42" s="85"/>
      <c r="N42" s="90">
        <v>4560000</v>
      </c>
      <c r="O42" s="90"/>
      <c r="P42" s="90"/>
      <c r="Q42" s="52">
        <f t="shared" si="1"/>
        <v>60000</v>
      </c>
    </row>
    <row r="43" spans="2:17" ht="15" customHeight="1">
      <c r="B43" s="89" t="s">
        <v>111</v>
      </c>
      <c r="C43" s="89"/>
      <c r="D43" s="48" t="s">
        <v>112</v>
      </c>
      <c r="E43" s="51">
        <v>0</v>
      </c>
      <c r="F43" s="51">
        <v>0</v>
      </c>
      <c r="G43" s="51">
        <v>0</v>
      </c>
      <c r="H43" s="51">
        <v>400000</v>
      </c>
      <c r="I43" s="51">
        <v>0</v>
      </c>
      <c r="J43" s="51">
        <f t="shared" si="0"/>
        <v>400000</v>
      </c>
      <c r="K43" s="85">
        <v>375520</v>
      </c>
      <c r="L43" s="85"/>
      <c r="M43" s="85"/>
      <c r="N43" s="90">
        <v>375520</v>
      </c>
      <c r="O43" s="90"/>
      <c r="P43" s="90"/>
      <c r="Q43" s="52">
        <f t="shared" si="1"/>
        <v>24480</v>
      </c>
    </row>
    <row r="44" spans="2:17" ht="15" customHeight="1">
      <c r="B44" s="89" t="s">
        <v>113</v>
      </c>
      <c r="C44" s="89"/>
      <c r="D44" s="48" t="s">
        <v>114</v>
      </c>
      <c r="E44" s="51">
        <v>0</v>
      </c>
      <c r="F44" s="51">
        <v>0</v>
      </c>
      <c r="G44" s="51">
        <v>0</v>
      </c>
      <c r="H44" s="51">
        <v>400000</v>
      </c>
      <c r="I44" s="51">
        <v>0</v>
      </c>
      <c r="J44" s="51">
        <f t="shared" si="0"/>
        <v>400000</v>
      </c>
      <c r="K44" s="85">
        <v>375520</v>
      </c>
      <c r="L44" s="85"/>
      <c r="M44" s="85"/>
      <c r="N44" s="90">
        <v>375520</v>
      </c>
      <c r="O44" s="90"/>
      <c r="P44" s="90"/>
      <c r="Q44" s="52">
        <f t="shared" si="1"/>
        <v>24480</v>
      </c>
    </row>
    <row r="45" spans="2:17" ht="15" customHeight="1">
      <c r="B45" s="89" t="s">
        <v>31</v>
      </c>
      <c r="C45" s="89"/>
      <c r="D45" s="48" t="s">
        <v>60</v>
      </c>
      <c r="E45" s="51">
        <v>15268000</v>
      </c>
      <c r="F45" s="51">
        <v>0</v>
      </c>
      <c r="G45" s="51">
        <v>6479000</v>
      </c>
      <c r="H45" s="51">
        <v>0</v>
      </c>
      <c r="I45" s="51">
        <v>0</v>
      </c>
      <c r="J45" s="51">
        <f t="shared" si="0"/>
        <v>8789000</v>
      </c>
      <c r="K45" s="85">
        <v>1900000</v>
      </c>
      <c r="L45" s="85"/>
      <c r="M45" s="85"/>
      <c r="N45" s="90">
        <v>1900000</v>
      </c>
      <c r="O45" s="90"/>
      <c r="P45" s="90"/>
      <c r="Q45" s="52">
        <f t="shared" si="1"/>
        <v>6889000</v>
      </c>
    </row>
    <row r="46" spans="2:17" ht="15" customHeight="1">
      <c r="B46" s="89" t="s">
        <v>32</v>
      </c>
      <c r="C46" s="89"/>
      <c r="D46" s="48" t="s">
        <v>61</v>
      </c>
      <c r="E46" s="51">
        <v>15268000</v>
      </c>
      <c r="F46" s="51">
        <v>0</v>
      </c>
      <c r="G46" s="51">
        <v>6479000</v>
      </c>
      <c r="H46" s="51">
        <v>0</v>
      </c>
      <c r="I46" s="51">
        <v>0</v>
      </c>
      <c r="J46" s="51">
        <f t="shared" si="0"/>
        <v>8789000</v>
      </c>
      <c r="K46" s="85">
        <v>1900000</v>
      </c>
      <c r="L46" s="85"/>
      <c r="M46" s="85"/>
      <c r="N46" s="90">
        <v>1900000</v>
      </c>
      <c r="O46" s="90"/>
      <c r="P46" s="90"/>
      <c r="Q46" s="52">
        <f t="shared" si="1"/>
        <v>6889000</v>
      </c>
    </row>
    <row r="47" spans="2:17" ht="15" customHeight="1">
      <c r="B47" s="89" t="s">
        <v>102</v>
      </c>
      <c r="C47" s="89"/>
      <c r="D47" s="48" t="s">
        <v>61</v>
      </c>
      <c r="E47" s="51">
        <v>5768000</v>
      </c>
      <c r="F47" s="51">
        <v>0</v>
      </c>
      <c r="G47" s="51">
        <v>0</v>
      </c>
      <c r="H47" s="51">
        <v>0</v>
      </c>
      <c r="I47" s="51">
        <v>0</v>
      </c>
      <c r="J47" s="51">
        <f t="shared" si="0"/>
        <v>5768000</v>
      </c>
      <c r="K47" s="85">
        <v>0</v>
      </c>
      <c r="L47" s="85"/>
      <c r="M47" s="85"/>
      <c r="N47" s="90">
        <v>0</v>
      </c>
      <c r="O47" s="90"/>
      <c r="P47" s="90"/>
      <c r="Q47" s="52">
        <f t="shared" si="1"/>
        <v>5768000</v>
      </c>
    </row>
    <row r="48" spans="2:17" ht="15" customHeight="1">
      <c r="B48" s="89" t="s">
        <v>33</v>
      </c>
      <c r="C48" s="89"/>
      <c r="D48" s="48" t="s">
        <v>61</v>
      </c>
      <c r="E48" s="51">
        <v>9500000</v>
      </c>
      <c r="F48" s="51">
        <v>0</v>
      </c>
      <c r="G48" s="51">
        <v>6479000</v>
      </c>
      <c r="H48" s="51">
        <v>0</v>
      </c>
      <c r="I48" s="51">
        <v>0</v>
      </c>
      <c r="J48" s="51">
        <f t="shared" si="0"/>
        <v>3021000</v>
      </c>
      <c r="K48" s="85">
        <v>1900000</v>
      </c>
      <c r="L48" s="85"/>
      <c r="M48" s="85"/>
      <c r="N48" s="90">
        <v>1900000</v>
      </c>
      <c r="O48" s="90"/>
      <c r="P48" s="90"/>
      <c r="Q48" s="52">
        <f t="shared" si="1"/>
        <v>1121000</v>
      </c>
    </row>
    <row r="49" spans="2:17" ht="15" customHeight="1">
      <c r="B49" s="89" t="s">
        <v>34</v>
      </c>
      <c r="C49" s="89"/>
      <c r="D49" s="48" t="s">
        <v>62</v>
      </c>
      <c r="E49" s="51">
        <v>1922941</v>
      </c>
      <c r="F49" s="51">
        <v>0</v>
      </c>
      <c r="G49" s="51">
        <v>0</v>
      </c>
      <c r="H49" s="51">
        <v>0</v>
      </c>
      <c r="I49" s="51">
        <v>0</v>
      </c>
      <c r="J49" s="51">
        <f t="shared" si="0"/>
        <v>1922941</v>
      </c>
      <c r="K49" s="85">
        <v>420936</v>
      </c>
      <c r="L49" s="85"/>
      <c r="M49" s="85"/>
      <c r="N49" s="90">
        <v>420936</v>
      </c>
      <c r="O49" s="90"/>
      <c r="P49" s="90"/>
      <c r="Q49" s="52">
        <f t="shared" si="1"/>
        <v>1502005</v>
      </c>
    </row>
    <row r="50" spans="2:17" ht="15" customHeight="1">
      <c r="B50" s="89" t="s">
        <v>35</v>
      </c>
      <c r="C50" s="89"/>
      <c r="D50" s="48" t="s">
        <v>62</v>
      </c>
      <c r="E50" s="51">
        <v>1922941</v>
      </c>
      <c r="F50" s="51">
        <v>0</v>
      </c>
      <c r="G50" s="51">
        <v>0</v>
      </c>
      <c r="H50" s="51">
        <v>0</v>
      </c>
      <c r="I50" s="51">
        <v>0</v>
      </c>
      <c r="J50" s="51">
        <f t="shared" si="0"/>
        <v>1922941</v>
      </c>
      <c r="K50" s="85">
        <v>420936</v>
      </c>
      <c r="L50" s="85"/>
      <c r="M50" s="85"/>
      <c r="N50" s="90">
        <v>420936</v>
      </c>
      <c r="O50" s="90"/>
      <c r="P50" s="90"/>
      <c r="Q50" s="52">
        <f t="shared" si="1"/>
        <v>1502005</v>
      </c>
    </row>
    <row r="51" spans="2:17" ht="15" customHeight="1">
      <c r="B51" s="89" t="s">
        <v>36</v>
      </c>
      <c r="C51" s="89"/>
      <c r="D51" s="48" t="s">
        <v>62</v>
      </c>
      <c r="E51" s="51">
        <v>580000</v>
      </c>
      <c r="F51" s="51">
        <v>0</v>
      </c>
      <c r="G51" s="51">
        <v>0</v>
      </c>
      <c r="H51" s="51">
        <v>0</v>
      </c>
      <c r="I51" s="51">
        <v>0</v>
      </c>
      <c r="J51" s="51">
        <f t="shared" si="0"/>
        <v>580000</v>
      </c>
      <c r="K51" s="85">
        <v>0</v>
      </c>
      <c r="L51" s="85"/>
      <c r="M51" s="85"/>
      <c r="N51" s="90">
        <v>0</v>
      </c>
      <c r="O51" s="90"/>
      <c r="P51" s="90"/>
      <c r="Q51" s="52">
        <f t="shared" si="1"/>
        <v>580000</v>
      </c>
    </row>
    <row r="52" spans="2:17" ht="15" customHeight="1">
      <c r="B52" s="89" t="s">
        <v>37</v>
      </c>
      <c r="C52" s="89"/>
      <c r="D52" s="48" t="s">
        <v>62</v>
      </c>
      <c r="E52" s="51">
        <v>612613</v>
      </c>
      <c r="F52" s="51">
        <v>0</v>
      </c>
      <c r="G52" s="51">
        <v>0</v>
      </c>
      <c r="H52" s="51">
        <v>0</v>
      </c>
      <c r="I52" s="51">
        <v>0</v>
      </c>
      <c r="J52" s="51">
        <f t="shared" si="0"/>
        <v>612613</v>
      </c>
      <c r="K52" s="85">
        <v>420936</v>
      </c>
      <c r="L52" s="85"/>
      <c r="M52" s="85"/>
      <c r="N52" s="90">
        <v>420936</v>
      </c>
      <c r="O52" s="90"/>
      <c r="P52" s="90"/>
      <c r="Q52" s="52">
        <f t="shared" si="1"/>
        <v>191677</v>
      </c>
    </row>
    <row r="53" spans="2:17" ht="15" customHeight="1">
      <c r="B53" s="89" t="s">
        <v>38</v>
      </c>
      <c r="C53" s="89"/>
      <c r="D53" s="48" t="s">
        <v>62</v>
      </c>
      <c r="E53" s="51">
        <v>730328</v>
      </c>
      <c r="F53" s="51">
        <v>0</v>
      </c>
      <c r="G53" s="51">
        <v>0</v>
      </c>
      <c r="H53" s="51">
        <v>0</v>
      </c>
      <c r="I53" s="51">
        <v>0</v>
      </c>
      <c r="J53" s="51">
        <f t="shared" si="0"/>
        <v>730328</v>
      </c>
      <c r="K53" s="85">
        <v>0</v>
      </c>
      <c r="L53" s="85"/>
      <c r="M53" s="85"/>
      <c r="N53" s="90">
        <v>0</v>
      </c>
      <c r="O53" s="90"/>
      <c r="P53" s="90"/>
      <c r="Q53" s="52">
        <f t="shared" si="1"/>
        <v>730328</v>
      </c>
    </row>
    <row r="54" ht="6" customHeight="1"/>
    <row r="55" spans="2:19" ht="12.75" customHeight="1">
      <c r="B55" s="91" t="s">
        <v>39</v>
      </c>
      <c r="M55" s="92" t="s">
        <v>75</v>
      </c>
      <c r="N55" s="92"/>
      <c r="O55" s="92"/>
      <c r="P55" s="92"/>
      <c r="Q55" s="92"/>
      <c r="R55" s="92"/>
      <c r="S55" s="92"/>
    </row>
    <row r="56" ht="8.25" customHeight="1">
      <c r="B56" s="91"/>
    </row>
    <row r="57" ht="36.75" customHeight="1">
      <c r="D57" s="33" t="s">
        <v>91</v>
      </c>
    </row>
    <row r="58" spans="2:20" ht="16.5" customHeight="1">
      <c r="B58" s="91" t="s">
        <v>40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</sheetData>
  <sheetProtection/>
  <mergeCells count="148">
    <mergeCell ref="B1:R1"/>
    <mergeCell ref="L2:R2"/>
    <mergeCell ref="B5:Q5"/>
    <mergeCell ref="L6:N6"/>
    <mergeCell ref="P6:R6"/>
    <mergeCell ref="L7:N7"/>
    <mergeCell ref="P7:R7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1:C11"/>
    <mergeCell ref="K11:M11"/>
    <mergeCell ref="N11:P11"/>
    <mergeCell ref="B12:C12"/>
    <mergeCell ref="K12:M12"/>
    <mergeCell ref="N12:P12"/>
    <mergeCell ref="B13:C13"/>
    <mergeCell ref="K13:M13"/>
    <mergeCell ref="N13:P13"/>
    <mergeCell ref="B14:C14"/>
    <mergeCell ref="K14:M14"/>
    <mergeCell ref="N14:P14"/>
    <mergeCell ref="B15:C15"/>
    <mergeCell ref="K15:M15"/>
    <mergeCell ref="N15:P15"/>
    <mergeCell ref="B16:C16"/>
    <mergeCell ref="K16:M16"/>
    <mergeCell ref="N16:P16"/>
    <mergeCell ref="B17:C17"/>
    <mergeCell ref="K17:M17"/>
    <mergeCell ref="N17:P17"/>
    <mergeCell ref="B18:C18"/>
    <mergeCell ref="K18:M18"/>
    <mergeCell ref="N18:P18"/>
    <mergeCell ref="B19:C19"/>
    <mergeCell ref="K19:M19"/>
    <mergeCell ref="N19:P19"/>
    <mergeCell ref="B20:C20"/>
    <mergeCell ref="K20:M20"/>
    <mergeCell ref="N20:P20"/>
    <mergeCell ref="B21:C21"/>
    <mergeCell ref="K21:M21"/>
    <mergeCell ref="N21:P21"/>
    <mergeCell ref="B22:C22"/>
    <mergeCell ref="K22:M22"/>
    <mergeCell ref="N22:P22"/>
    <mergeCell ref="B23:C23"/>
    <mergeCell ref="K23:M23"/>
    <mergeCell ref="N23:P23"/>
    <mergeCell ref="B24:C24"/>
    <mergeCell ref="K24:M24"/>
    <mergeCell ref="N24:P24"/>
    <mergeCell ref="B25:C25"/>
    <mergeCell ref="K25:M25"/>
    <mergeCell ref="N25:P25"/>
    <mergeCell ref="B26:C26"/>
    <mergeCell ref="K26:M26"/>
    <mergeCell ref="N26:P26"/>
    <mergeCell ref="B27:C27"/>
    <mergeCell ref="K27:M27"/>
    <mergeCell ref="N27:P27"/>
    <mergeCell ref="B28:C28"/>
    <mergeCell ref="K28:M28"/>
    <mergeCell ref="N28:P28"/>
    <mergeCell ref="B29:C29"/>
    <mergeCell ref="K29:M29"/>
    <mergeCell ref="N29:P29"/>
    <mergeCell ref="B30:C30"/>
    <mergeCell ref="K30:M30"/>
    <mergeCell ref="N30:P30"/>
    <mergeCell ref="B31:C31"/>
    <mergeCell ref="K31:M31"/>
    <mergeCell ref="N31:P31"/>
    <mergeCell ref="B32:C32"/>
    <mergeCell ref="K32:M32"/>
    <mergeCell ref="N32:P32"/>
    <mergeCell ref="B33:C33"/>
    <mergeCell ref="K33:M33"/>
    <mergeCell ref="N33:P33"/>
    <mergeCell ref="B34:C34"/>
    <mergeCell ref="K34:M34"/>
    <mergeCell ref="N34:P34"/>
    <mergeCell ref="B35:C35"/>
    <mergeCell ref="K35:M35"/>
    <mergeCell ref="N35:P35"/>
    <mergeCell ref="B36:C36"/>
    <mergeCell ref="K36:M36"/>
    <mergeCell ref="N36:P36"/>
    <mergeCell ref="B37:C37"/>
    <mergeCell ref="K37:M37"/>
    <mergeCell ref="N37:P37"/>
    <mergeCell ref="B38:C38"/>
    <mergeCell ref="K38:M38"/>
    <mergeCell ref="N38:P38"/>
    <mergeCell ref="B39:C39"/>
    <mergeCell ref="K39:M39"/>
    <mergeCell ref="N39:P39"/>
    <mergeCell ref="B40:C40"/>
    <mergeCell ref="K40:M40"/>
    <mergeCell ref="N40:P40"/>
    <mergeCell ref="B41:C41"/>
    <mergeCell ref="K41:M41"/>
    <mergeCell ref="N41:P41"/>
    <mergeCell ref="B42:C42"/>
    <mergeCell ref="K42:M42"/>
    <mergeCell ref="N42:P42"/>
    <mergeCell ref="B43:C43"/>
    <mergeCell ref="K43:M43"/>
    <mergeCell ref="N43:P43"/>
    <mergeCell ref="B44:C44"/>
    <mergeCell ref="K44:M44"/>
    <mergeCell ref="N44:P44"/>
    <mergeCell ref="B45:C45"/>
    <mergeCell ref="K45:M45"/>
    <mergeCell ref="N45:P45"/>
    <mergeCell ref="B46:C46"/>
    <mergeCell ref="K46:M46"/>
    <mergeCell ref="N46:P46"/>
    <mergeCell ref="B47:C47"/>
    <mergeCell ref="K47:M47"/>
    <mergeCell ref="N47:P47"/>
    <mergeCell ref="B48:C48"/>
    <mergeCell ref="K48:M48"/>
    <mergeCell ref="N48:P48"/>
    <mergeCell ref="B49:C49"/>
    <mergeCell ref="K49:M49"/>
    <mergeCell ref="N49:P49"/>
    <mergeCell ref="B50:C50"/>
    <mergeCell ref="K50:M50"/>
    <mergeCell ref="N50:P50"/>
    <mergeCell ref="B51:C51"/>
    <mergeCell ref="K51:M51"/>
    <mergeCell ref="N51:P51"/>
    <mergeCell ref="B52:C52"/>
    <mergeCell ref="K52:M52"/>
    <mergeCell ref="N52:P52"/>
    <mergeCell ref="B53:C53"/>
    <mergeCell ref="K53:M53"/>
    <mergeCell ref="N53:P53"/>
    <mergeCell ref="B55:B56"/>
    <mergeCell ref="M55:S55"/>
    <mergeCell ref="B58:T58"/>
  </mergeCells>
  <printOptions/>
  <pageMargins left="0.51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115" zoomScaleNormal="115" zoomScalePageLayoutView="0" workbookViewId="0" topLeftCell="A1">
      <selection activeCell="T15" sqref="T15"/>
    </sheetView>
  </sheetViews>
  <sheetFormatPr defaultColWidth="11.421875" defaultRowHeight="12.75"/>
  <cols>
    <col min="1" max="1" width="1.1484375" style="0" customWidth="1"/>
    <col min="2" max="2" width="17.00390625" style="0" customWidth="1"/>
    <col min="3" max="3" width="1.28515625" style="0" customWidth="1"/>
    <col min="4" max="4" width="29.8515625" style="0" customWidth="1"/>
    <col min="5" max="5" width="15.8515625" style="0" customWidth="1"/>
    <col min="6" max="6" width="11.57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1:20" ht="18" customHeight="1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  <c r="T1" s="1"/>
    </row>
    <row r="2" spans="1:2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0" t="s">
        <v>83</v>
      </c>
      <c r="M2" s="60"/>
      <c r="N2" s="60"/>
      <c r="O2" s="60"/>
      <c r="P2" s="60"/>
      <c r="Q2" s="60"/>
      <c r="R2" s="60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 t="s">
        <v>78</v>
      </c>
      <c r="R3" s="1"/>
      <c r="S3" s="1"/>
      <c r="T3" s="1"/>
    </row>
    <row r="4" spans="1:20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customHeight="1">
      <c r="A5" s="1"/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1"/>
      <c r="S5" s="1"/>
      <c r="T5" s="1"/>
    </row>
    <row r="6" spans="1:20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55" t="s">
        <v>73</v>
      </c>
      <c r="M6" s="55"/>
      <c r="N6" s="55"/>
      <c r="O6" s="7"/>
      <c r="P6" s="54" t="s">
        <v>84</v>
      </c>
      <c r="Q6" s="54"/>
      <c r="R6" s="54"/>
      <c r="S6" s="1"/>
      <c r="T6" s="1"/>
    </row>
    <row r="7" spans="1:20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55" t="s">
        <v>74</v>
      </c>
      <c r="M7" s="55"/>
      <c r="N7" s="55"/>
      <c r="O7" s="7"/>
      <c r="P7" s="55">
        <v>2016</v>
      </c>
      <c r="Q7" s="55"/>
      <c r="R7" s="55"/>
      <c r="S7" s="1"/>
      <c r="T7" s="1"/>
    </row>
    <row r="8" spans="1:20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customHeight="1">
      <c r="A9" s="1"/>
      <c r="B9" s="65" t="s">
        <v>2</v>
      </c>
      <c r="C9" s="65"/>
      <c r="D9" s="2" t="s">
        <v>41</v>
      </c>
      <c r="E9" s="2" t="s">
        <v>63</v>
      </c>
      <c r="F9" s="59" t="s">
        <v>65</v>
      </c>
      <c r="G9" s="59"/>
      <c r="H9" s="59" t="s">
        <v>68</v>
      </c>
      <c r="I9" s="59"/>
      <c r="J9" s="2" t="s">
        <v>63</v>
      </c>
      <c r="K9" s="56" t="s">
        <v>70</v>
      </c>
      <c r="L9" s="56"/>
      <c r="M9" s="56"/>
      <c r="N9" s="56"/>
      <c r="O9" s="56"/>
      <c r="P9" s="56"/>
      <c r="Q9" s="56" t="s">
        <v>79</v>
      </c>
      <c r="R9" s="56"/>
      <c r="S9" s="1"/>
      <c r="T9" s="1"/>
    </row>
    <row r="10" spans="1:20" ht="15" customHeight="1">
      <c r="A10" s="1"/>
      <c r="B10" s="66" t="s">
        <v>3</v>
      </c>
      <c r="C10" s="66"/>
      <c r="D10" s="3"/>
      <c r="E10" s="3" t="s">
        <v>64</v>
      </c>
      <c r="F10" s="3" t="s">
        <v>66</v>
      </c>
      <c r="G10" s="3" t="s">
        <v>67</v>
      </c>
      <c r="H10" s="3" t="s">
        <v>66</v>
      </c>
      <c r="I10" s="3" t="s">
        <v>67</v>
      </c>
      <c r="J10" s="3" t="s">
        <v>69</v>
      </c>
      <c r="K10" s="57" t="s">
        <v>71</v>
      </c>
      <c r="L10" s="57"/>
      <c r="M10" s="57"/>
      <c r="N10" s="57" t="s">
        <v>76</v>
      </c>
      <c r="O10" s="57"/>
      <c r="P10" s="57"/>
      <c r="Q10" s="57" t="s">
        <v>63</v>
      </c>
      <c r="R10" s="57"/>
      <c r="S10" s="1"/>
      <c r="T10" s="1"/>
    </row>
    <row r="11" spans="1:20" ht="15" customHeight="1">
      <c r="A11" s="1"/>
      <c r="B11" s="61" t="s">
        <v>4</v>
      </c>
      <c r="C11" s="61"/>
      <c r="D11" s="4" t="s">
        <v>0</v>
      </c>
      <c r="E11" s="5">
        <v>63305407</v>
      </c>
      <c r="F11" s="5">
        <v>0</v>
      </c>
      <c r="G11" s="5">
        <v>0</v>
      </c>
      <c r="H11" s="5">
        <v>0</v>
      </c>
      <c r="I11" s="5">
        <v>0</v>
      </c>
      <c r="J11" s="5">
        <f>E11+F11-G11+H11-I11</f>
        <v>63305407</v>
      </c>
      <c r="K11" s="59">
        <v>0</v>
      </c>
      <c r="L11" s="59"/>
      <c r="M11" s="59"/>
      <c r="N11" s="53">
        <v>0</v>
      </c>
      <c r="O11" s="53"/>
      <c r="P11" s="53"/>
      <c r="Q11" s="5">
        <f>J11-N11</f>
        <v>63305407</v>
      </c>
      <c r="R11" s="1"/>
      <c r="S11" s="1"/>
      <c r="T11" s="1"/>
    </row>
    <row r="12" spans="1:20" ht="15.75" customHeight="1">
      <c r="A12" s="1"/>
      <c r="B12" s="61" t="s">
        <v>5</v>
      </c>
      <c r="C12" s="61"/>
      <c r="D12" s="4" t="s">
        <v>42</v>
      </c>
      <c r="E12" s="5">
        <v>63305407</v>
      </c>
      <c r="F12" s="5">
        <v>0</v>
      </c>
      <c r="G12" s="5">
        <v>0</v>
      </c>
      <c r="H12" s="5">
        <v>0</v>
      </c>
      <c r="I12" s="5">
        <v>0</v>
      </c>
      <c r="J12" s="5">
        <f aca="true" t="shared" si="0" ref="J12:J45">E12+F12-G12+H12-I12</f>
        <v>63305407</v>
      </c>
      <c r="K12" s="59">
        <v>0</v>
      </c>
      <c r="L12" s="59"/>
      <c r="M12" s="59"/>
      <c r="N12" s="53">
        <v>0</v>
      </c>
      <c r="O12" s="53"/>
      <c r="P12" s="53"/>
      <c r="Q12" s="5">
        <f aca="true" t="shared" si="1" ref="Q12:Q45">J12-N12</f>
        <v>63305407</v>
      </c>
      <c r="R12" s="1"/>
      <c r="S12" s="1"/>
      <c r="T12" s="1"/>
    </row>
    <row r="13" spans="1:20" ht="15" customHeight="1">
      <c r="A13" s="1"/>
      <c r="B13" s="61" t="s">
        <v>6</v>
      </c>
      <c r="C13" s="61"/>
      <c r="D13" s="4" t="s">
        <v>43</v>
      </c>
      <c r="E13" s="5">
        <v>63305407</v>
      </c>
      <c r="F13" s="5">
        <v>0</v>
      </c>
      <c r="G13" s="5">
        <v>0</v>
      </c>
      <c r="H13" s="5">
        <v>0</v>
      </c>
      <c r="I13" s="5">
        <v>0</v>
      </c>
      <c r="J13" s="5">
        <f t="shared" si="0"/>
        <v>63305407</v>
      </c>
      <c r="K13" s="59">
        <v>0</v>
      </c>
      <c r="L13" s="59"/>
      <c r="M13" s="59"/>
      <c r="N13" s="53">
        <v>0</v>
      </c>
      <c r="O13" s="53"/>
      <c r="P13" s="53"/>
      <c r="Q13" s="5">
        <f t="shared" si="1"/>
        <v>63305407</v>
      </c>
      <c r="R13" s="1"/>
      <c r="S13" s="1"/>
      <c r="T13" s="1"/>
    </row>
    <row r="14" spans="1:20" ht="15" customHeight="1">
      <c r="A14" s="1"/>
      <c r="B14" s="61" t="s">
        <v>7</v>
      </c>
      <c r="C14" s="61"/>
      <c r="D14" s="4" t="s">
        <v>44</v>
      </c>
      <c r="E14" s="5">
        <v>63305407</v>
      </c>
      <c r="F14" s="5">
        <v>0</v>
      </c>
      <c r="G14" s="5">
        <v>0</v>
      </c>
      <c r="H14" s="5">
        <v>0</v>
      </c>
      <c r="I14" s="5">
        <v>0</v>
      </c>
      <c r="J14" s="5">
        <f t="shared" si="0"/>
        <v>63305407</v>
      </c>
      <c r="K14" s="59">
        <v>0</v>
      </c>
      <c r="L14" s="59"/>
      <c r="M14" s="59"/>
      <c r="N14" s="53">
        <v>0</v>
      </c>
      <c r="O14" s="53"/>
      <c r="P14" s="53"/>
      <c r="Q14" s="5">
        <f t="shared" si="1"/>
        <v>63305407</v>
      </c>
      <c r="R14" s="1"/>
      <c r="S14" s="1"/>
      <c r="T14" s="1"/>
    </row>
    <row r="15" spans="1:20" ht="15" customHeight="1">
      <c r="A15" s="1"/>
      <c r="B15" s="61" t="s">
        <v>8</v>
      </c>
      <c r="C15" s="61"/>
      <c r="D15" s="4" t="s">
        <v>45</v>
      </c>
      <c r="E15" s="5">
        <v>35689881</v>
      </c>
      <c r="F15" s="5">
        <v>0</v>
      </c>
      <c r="G15" s="5">
        <v>0</v>
      </c>
      <c r="H15" s="5">
        <v>0</v>
      </c>
      <c r="I15" s="5">
        <v>0</v>
      </c>
      <c r="J15" s="5">
        <f t="shared" si="0"/>
        <v>35689881</v>
      </c>
      <c r="K15" s="59">
        <v>0</v>
      </c>
      <c r="L15" s="59"/>
      <c r="M15" s="59"/>
      <c r="N15" s="53">
        <v>0</v>
      </c>
      <c r="O15" s="53"/>
      <c r="P15" s="53"/>
      <c r="Q15" s="5">
        <f t="shared" si="1"/>
        <v>35689881</v>
      </c>
      <c r="R15" s="1"/>
      <c r="S15" s="1"/>
      <c r="T15" s="1"/>
    </row>
    <row r="16" spans="1:20" ht="15" customHeight="1">
      <c r="A16" s="1"/>
      <c r="B16" s="61" t="s">
        <v>9</v>
      </c>
      <c r="C16" s="61"/>
      <c r="D16" s="4" t="s">
        <v>46</v>
      </c>
      <c r="E16" s="5">
        <v>3000000</v>
      </c>
      <c r="F16" s="5">
        <v>0</v>
      </c>
      <c r="G16" s="5">
        <v>0</v>
      </c>
      <c r="H16" s="5">
        <v>0</v>
      </c>
      <c r="I16" s="5">
        <v>0</v>
      </c>
      <c r="J16" s="5">
        <f t="shared" si="0"/>
        <v>3000000</v>
      </c>
      <c r="K16" s="59">
        <v>0</v>
      </c>
      <c r="L16" s="59"/>
      <c r="M16" s="59"/>
      <c r="N16" s="53">
        <v>0</v>
      </c>
      <c r="O16" s="53"/>
      <c r="P16" s="53"/>
      <c r="Q16" s="5">
        <f t="shared" si="1"/>
        <v>3000000</v>
      </c>
      <c r="R16" s="1"/>
      <c r="S16" s="1"/>
      <c r="T16" s="1"/>
    </row>
    <row r="17" spans="1:20" ht="15" customHeight="1">
      <c r="A17" s="1"/>
      <c r="B17" s="61" t="s">
        <v>10</v>
      </c>
      <c r="C17" s="61"/>
      <c r="D17" s="4" t="s">
        <v>47</v>
      </c>
      <c r="E17" s="5">
        <v>3000000</v>
      </c>
      <c r="F17" s="5">
        <v>0</v>
      </c>
      <c r="G17" s="5">
        <v>0</v>
      </c>
      <c r="H17" s="5">
        <v>0</v>
      </c>
      <c r="I17" s="5">
        <v>0</v>
      </c>
      <c r="J17" s="5">
        <f t="shared" si="0"/>
        <v>3000000</v>
      </c>
      <c r="K17" s="59">
        <v>0</v>
      </c>
      <c r="L17" s="59"/>
      <c r="M17" s="59"/>
      <c r="N17" s="53">
        <v>0</v>
      </c>
      <c r="O17" s="53"/>
      <c r="P17" s="53"/>
      <c r="Q17" s="5">
        <f t="shared" si="1"/>
        <v>3000000</v>
      </c>
      <c r="R17" s="1"/>
      <c r="S17" s="1"/>
      <c r="T17" s="1"/>
    </row>
    <row r="18" spans="1:20" ht="15" customHeight="1">
      <c r="A18" s="1"/>
      <c r="B18" s="61" t="s">
        <v>11</v>
      </c>
      <c r="C18" s="61"/>
      <c r="D18" s="4" t="s">
        <v>48</v>
      </c>
      <c r="E18" s="5">
        <v>3000000</v>
      </c>
      <c r="F18" s="5">
        <v>0</v>
      </c>
      <c r="G18" s="5">
        <v>0</v>
      </c>
      <c r="H18" s="5">
        <v>0</v>
      </c>
      <c r="I18" s="5">
        <v>0</v>
      </c>
      <c r="J18" s="5">
        <f t="shared" si="0"/>
        <v>3000000</v>
      </c>
      <c r="K18" s="59">
        <v>0</v>
      </c>
      <c r="L18" s="59"/>
      <c r="M18" s="59"/>
      <c r="N18" s="53">
        <v>0</v>
      </c>
      <c r="O18" s="53"/>
      <c r="P18" s="53"/>
      <c r="Q18" s="5">
        <f t="shared" si="1"/>
        <v>3000000</v>
      </c>
      <c r="R18" s="1"/>
      <c r="S18" s="1"/>
      <c r="T18" s="1"/>
    </row>
    <row r="19" spans="1:20" ht="15" customHeight="1">
      <c r="A19" s="1"/>
      <c r="B19" s="61" t="s">
        <v>12</v>
      </c>
      <c r="C19" s="61"/>
      <c r="D19" s="4" t="s">
        <v>49</v>
      </c>
      <c r="E19" s="5">
        <v>3000000</v>
      </c>
      <c r="F19" s="5">
        <v>0</v>
      </c>
      <c r="G19" s="5">
        <v>0</v>
      </c>
      <c r="H19" s="5">
        <v>0</v>
      </c>
      <c r="I19" s="5">
        <v>0</v>
      </c>
      <c r="J19" s="5">
        <f t="shared" si="0"/>
        <v>3000000</v>
      </c>
      <c r="K19" s="59">
        <v>0</v>
      </c>
      <c r="L19" s="59"/>
      <c r="M19" s="59"/>
      <c r="N19" s="53">
        <v>0</v>
      </c>
      <c r="O19" s="53"/>
      <c r="P19" s="53"/>
      <c r="Q19" s="5">
        <f t="shared" si="1"/>
        <v>3000000</v>
      </c>
      <c r="R19" s="1"/>
      <c r="S19" s="1"/>
      <c r="T19" s="1"/>
    </row>
    <row r="20" spans="1:20" ht="15" customHeight="1">
      <c r="A20" s="1"/>
      <c r="B20" s="61" t="s">
        <v>13</v>
      </c>
      <c r="C20" s="61"/>
      <c r="D20" s="4" t="s">
        <v>50</v>
      </c>
      <c r="E20" s="5">
        <v>10500000</v>
      </c>
      <c r="F20" s="5">
        <v>0</v>
      </c>
      <c r="G20" s="5">
        <v>0</v>
      </c>
      <c r="H20" s="5">
        <v>0</v>
      </c>
      <c r="I20" s="5">
        <v>0</v>
      </c>
      <c r="J20" s="5">
        <f t="shared" si="0"/>
        <v>10500000</v>
      </c>
      <c r="K20" s="59">
        <v>0</v>
      </c>
      <c r="L20" s="59"/>
      <c r="M20" s="59"/>
      <c r="N20" s="53">
        <v>0</v>
      </c>
      <c r="O20" s="53"/>
      <c r="P20" s="53"/>
      <c r="Q20" s="5">
        <f t="shared" si="1"/>
        <v>10500000</v>
      </c>
      <c r="R20" s="1"/>
      <c r="S20" s="1"/>
      <c r="T20" s="1"/>
    </row>
    <row r="21" spans="1:20" ht="15" customHeight="1">
      <c r="A21" s="1"/>
      <c r="B21" s="61" t="s">
        <v>14</v>
      </c>
      <c r="C21" s="61"/>
      <c r="D21" s="4" t="s">
        <v>51</v>
      </c>
      <c r="E21" s="5">
        <v>10500000</v>
      </c>
      <c r="F21" s="5">
        <v>0</v>
      </c>
      <c r="G21" s="5">
        <v>0</v>
      </c>
      <c r="H21" s="5">
        <v>0</v>
      </c>
      <c r="I21" s="5">
        <v>0</v>
      </c>
      <c r="J21" s="5">
        <f t="shared" si="0"/>
        <v>10500000</v>
      </c>
      <c r="K21" s="59">
        <v>0</v>
      </c>
      <c r="L21" s="59"/>
      <c r="M21" s="59"/>
      <c r="N21" s="53">
        <v>0</v>
      </c>
      <c r="O21" s="53"/>
      <c r="P21" s="53"/>
      <c r="Q21" s="5">
        <f t="shared" si="1"/>
        <v>10500000</v>
      </c>
      <c r="R21" s="1"/>
      <c r="S21" s="1"/>
      <c r="T21" s="1"/>
    </row>
    <row r="22" spans="1:20" ht="15" customHeight="1">
      <c r="A22" s="1"/>
      <c r="B22" s="61" t="s">
        <v>15</v>
      </c>
      <c r="C22" s="61"/>
      <c r="D22" s="4" t="s">
        <v>52</v>
      </c>
      <c r="E22" s="5">
        <v>10973974</v>
      </c>
      <c r="F22" s="5">
        <v>0</v>
      </c>
      <c r="G22" s="5">
        <v>0</v>
      </c>
      <c r="H22" s="5">
        <v>0</v>
      </c>
      <c r="I22" s="5">
        <v>0</v>
      </c>
      <c r="J22" s="5">
        <f t="shared" si="0"/>
        <v>10973974</v>
      </c>
      <c r="K22" s="59">
        <v>0</v>
      </c>
      <c r="L22" s="59"/>
      <c r="M22" s="59"/>
      <c r="N22" s="53">
        <v>0</v>
      </c>
      <c r="O22" s="53"/>
      <c r="P22" s="53"/>
      <c r="Q22" s="5">
        <f t="shared" si="1"/>
        <v>10973974</v>
      </c>
      <c r="R22" s="1"/>
      <c r="S22" s="1"/>
      <c r="T22" s="1"/>
    </row>
    <row r="23" spans="1:20" ht="15" customHeight="1">
      <c r="A23" s="1"/>
      <c r="B23" s="61" t="s">
        <v>16</v>
      </c>
      <c r="C23" s="61"/>
      <c r="D23" s="4" t="s">
        <v>52</v>
      </c>
      <c r="E23" s="5">
        <v>973974</v>
      </c>
      <c r="F23" s="5">
        <v>0</v>
      </c>
      <c r="G23" s="5">
        <v>0</v>
      </c>
      <c r="H23" s="5">
        <v>0</v>
      </c>
      <c r="I23" s="5">
        <v>0</v>
      </c>
      <c r="J23" s="5">
        <f t="shared" si="0"/>
        <v>973974</v>
      </c>
      <c r="K23" s="59">
        <v>0</v>
      </c>
      <c r="L23" s="59"/>
      <c r="M23" s="59"/>
      <c r="N23" s="53">
        <v>0</v>
      </c>
      <c r="O23" s="53"/>
      <c r="P23" s="53"/>
      <c r="Q23" s="5">
        <f t="shared" si="1"/>
        <v>973974</v>
      </c>
      <c r="R23" s="1"/>
      <c r="S23" s="1"/>
      <c r="T23" s="1"/>
    </row>
    <row r="24" spans="1:20" ht="15" customHeight="1">
      <c r="A24" s="1"/>
      <c r="B24" s="61" t="s">
        <v>17</v>
      </c>
      <c r="C24" s="61"/>
      <c r="D24" s="4" t="s">
        <v>52</v>
      </c>
      <c r="E24" s="5">
        <v>10000000</v>
      </c>
      <c r="F24" s="5">
        <v>0</v>
      </c>
      <c r="G24" s="5">
        <v>0</v>
      </c>
      <c r="H24" s="5">
        <v>0</v>
      </c>
      <c r="I24" s="5">
        <v>0</v>
      </c>
      <c r="J24" s="5">
        <f t="shared" si="0"/>
        <v>10000000</v>
      </c>
      <c r="K24" s="59">
        <v>0</v>
      </c>
      <c r="L24" s="59"/>
      <c r="M24" s="59"/>
      <c r="N24" s="53">
        <v>0</v>
      </c>
      <c r="O24" s="53"/>
      <c r="P24" s="53"/>
      <c r="Q24" s="5">
        <f t="shared" si="1"/>
        <v>10000000</v>
      </c>
      <c r="R24" s="1"/>
      <c r="S24" s="1"/>
      <c r="T24" s="1"/>
    </row>
    <row r="25" spans="1:20" ht="19.5" customHeight="1">
      <c r="A25" s="1"/>
      <c r="B25" s="61" t="s">
        <v>18</v>
      </c>
      <c r="C25" s="61"/>
      <c r="D25" s="4" t="s">
        <v>53</v>
      </c>
      <c r="E25" s="5">
        <v>8215907</v>
      </c>
      <c r="F25" s="5">
        <v>0</v>
      </c>
      <c r="G25" s="5">
        <v>0</v>
      </c>
      <c r="H25" s="5">
        <v>0</v>
      </c>
      <c r="I25" s="5">
        <v>0</v>
      </c>
      <c r="J25" s="5">
        <f t="shared" si="0"/>
        <v>8215907</v>
      </c>
      <c r="K25" s="59">
        <v>0</v>
      </c>
      <c r="L25" s="59"/>
      <c r="M25" s="59"/>
      <c r="N25" s="53">
        <v>0</v>
      </c>
      <c r="O25" s="53"/>
      <c r="P25" s="53"/>
      <c r="Q25" s="5">
        <f t="shared" si="1"/>
        <v>8215907</v>
      </c>
      <c r="R25" s="1"/>
      <c r="S25" s="1"/>
      <c r="T25" s="1"/>
    </row>
    <row r="26" spans="1:20" ht="15" customHeight="1">
      <c r="A26" s="1"/>
      <c r="B26" s="61" t="s">
        <v>19</v>
      </c>
      <c r="C26" s="61"/>
      <c r="D26" s="4" t="s">
        <v>54</v>
      </c>
      <c r="E26" s="5">
        <v>8215907</v>
      </c>
      <c r="F26" s="5">
        <v>0</v>
      </c>
      <c r="G26" s="5">
        <v>0</v>
      </c>
      <c r="H26" s="5">
        <v>0</v>
      </c>
      <c r="I26" s="5">
        <v>0</v>
      </c>
      <c r="J26" s="5">
        <f t="shared" si="0"/>
        <v>8215907</v>
      </c>
      <c r="K26" s="59">
        <v>0</v>
      </c>
      <c r="L26" s="59"/>
      <c r="M26" s="59"/>
      <c r="N26" s="53">
        <v>0</v>
      </c>
      <c r="O26" s="53"/>
      <c r="P26" s="53"/>
      <c r="Q26" s="5">
        <f t="shared" si="1"/>
        <v>8215907</v>
      </c>
      <c r="R26" s="1"/>
      <c r="S26" s="1"/>
      <c r="T26" s="1"/>
    </row>
    <row r="27" spans="1:20" ht="15.75" customHeight="1">
      <c r="A27" s="1"/>
      <c r="B27" s="61" t="s">
        <v>20</v>
      </c>
      <c r="C27" s="61"/>
      <c r="D27" s="4" t="s">
        <v>55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f t="shared" si="0"/>
        <v>0</v>
      </c>
      <c r="K27" s="59">
        <v>0</v>
      </c>
      <c r="L27" s="59"/>
      <c r="M27" s="59"/>
      <c r="N27" s="53">
        <v>0</v>
      </c>
      <c r="O27" s="53"/>
      <c r="P27" s="53"/>
      <c r="Q27" s="5">
        <f t="shared" si="1"/>
        <v>0</v>
      </c>
      <c r="R27" s="1"/>
      <c r="S27" s="1"/>
      <c r="T27" s="1"/>
    </row>
    <row r="28" spans="1:20" ht="15" customHeight="1">
      <c r="A28" s="1"/>
      <c r="B28" s="61" t="s">
        <v>21</v>
      </c>
      <c r="C28" s="61"/>
      <c r="D28" s="4" t="s">
        <v>55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f t="shared" si="0"/>
        <v>0</v>
      </c>
      <c r="K28" s="59">
        <v>0</v>
      </c>
      <c r="L28" s="59"/>
      <c r="M28" s="59"/>
      <c r="N28" s="53">
        <v>0</v>
      </c>
      <c r="O28" s="53"/>
      <c r="P28" s="53"/>
      <c r="Q28" s="5">
        <f t="shared" si="1"/>
        <v>0</v>
      </c>
      <c r="R28" s="1"/>
      <c r="S28" s="1"/>
      <c r="T28" s="1"/>
    </row>
    <row r="29" spans="1:20" ht="15" customHeight="1">
      <c r="A29" s="1"/>
      <c r="B29" s="61" t="s">
        <v>22</v>
      </c>
      <c r="C29" s="61"/>
      <c r="D29" s="4" t="s">
        <v>56</v>
      </c>
      <c r="E29" s="5">
        <v>25902585</v>
      </c>
      <c r="F29" s="5">
        <v>0</v>
      </c>
      <c r="G29" s="5">
        <v>0</v>
      </c>
      <c r="H29" s="5">
        <v>0</v>
      </c>
      <c r="I29" s="5">
        <v>0</v>
      </c>
      <c r="J29" s="5">
        <f t="shared" si="0"/>
        <v>25902585</v>
      </c>
      <c r="K29" s="59">
        <v>0</v>
      </c>
      <c r="L29" s="59"/>
      <c r="M29" s="59"/>
      <c r="N29" s="53">
        <v>0</v>
      </c>
      <c r="O29" s="53"/>
      <c r="P29" s="53"/>
      <c r="Q29" s="5">
        <f t="shared" si="1"/>
        <v>25902585</v>
      </c>
      <c r="R29" s="1"/>
      <c r="S29" s="1"/>
      <c r="T29" s="1"/>
    </row>
    <row r="30" spans="1:20" ht="15" customHeight="1">
      <c r="A30" s="1"/>
      <c r="B30" s="61" t="s">
        <v>23</v>
      </c>
      <c r="C30" s="61"/>
      <c r="D30" s="4" t="s">
        <v>57</v>
      </c>
      <c r="E30" s="5">
        <v>5600000</v>
      </c>
      <c r="F30" s="5">
        <v>0</v>
      </c>
      <c r="G30" s="5">
        <v>0</v>
      </c>
      <c r="H30" s="5">
        <v>0</v>
      </c>
      <c r="I30" s="5">
        <v>0</v>
      </c>
      <c r="J30" s="5">
        <f t="shared" si="0"/>
        <v>5600000</v>
      </c>
      <c r="K30" s="59">
        <v>0</v>
      </c>
      <c r="L30" s="59"/>
      <c r="M30" s="59"/>
      <c r="N30" s="53">
        <v>0</v>
      </c>
      <c r="O30" s="53"/>
      <c r="P30" s="53"/>
      <c r="Q30" s="5">
        <f t="shared" si="1"/>
        <v>5600000</v>
      </c>
      <c r="R30" s="1"/>
      <c r="S30" s="1"/>
      <c r="T30" s="1"/>
    </row>
    <row r="31" spans="1:20" ht="15" customHeight="1">
      <c r="A31" s="1"/>
      <c r="B31" s="61" t="s">
        <v>24</v>
      </c>
      <c r="C31" s="61"/>
      <c r="D31" s="4" t="s">
        <v>57</v>
      </c>
      <c r="E31" s="5">
        <v>5600000</v>
      </c>
      <c r="F31" s="5">
        <v>0</v>
      </c>
      <c r="G31" s="5">
        <v>0</v>
      </c>
      <c r="H31" s="5">
        <v>0</v>
      </c>
      <c r="I31" s="5">
        <v>0</v>
      </c>
      <c r="J31" s="5">
        <f t="shared" si="0"/>
        <v>5600000</v>
      </c>
      <c r="K31" s="59">
        <v>0</v>
      </c>
      <c r="L31" s="59"/>
      <c r="M31" s="59"/>
      <c r="N31" s="53">
        <v>0</v>
      </c>
      <c r="O31" s="53"/>
      <c r="P31" s="53"/>
      <c r="Q31" s="5">
        <f t="shared" si="1"/>
        <v>5600000</v>
      </c>
      <c r="R31" s="1"/>
      <c r="S31" s="1"/>
      <c r="T31" s="1"/>
    </row>
    <row r="32" spans="1:20" ht="15" customHeight="1">
      <c r="A32" s="1"/>
      <c r="B32" s="61" t="s">
        <v>25</v>
      </c>
      <c r="C32" s="61"/>
      <c r="D32" s="4" t="s">
        <v>58</v>
      </c>
      <c r="E32" s="5">
        <v>15802585</v>
      </c>
      <c r="F32" s="5">
        <v>0</v>
      </c>
      <c r="G32" s="5">
        <v>0</v>
      </c>
      <c r="H32" s="5">
        <v>0</v>
      </c>
      <c r="I32" s="5">
        <v>0</v>
      </c>
      <c r="J32" s="5">
        <f t="shared" si="0"/>
        <v>15802585</v>
      </c>
      <c r="K32" s="59">
        <v>0</v>
      </c>
      <c r="L32" s="59"/>
      <c r="M32" s="59"/>
      <c r="N32" s="53">
        <v>0</v>
      </c>
      <c r="O32" s="53"/>
      <c r="P32" s="53"/>
      <c r="Q32" s="5">
        <f t="shared" si="1"/>
        <v>15802585</v>
      </c>
      <c r="R32" s="1"/>
      <c r="S32" s="1"/>
      <c r="T32" s="1"/>
    </row>
    <row r="33" spans="1:20" ht="15" customHeight="1">
      <c r="A33" s="1"/>
      <c r="B33" s="61" t="s">
        <v>26</v>
      </c>
      <c r="C33" s="61"/>
      <c r="D33" s="4" t="s">
        <v>58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f t="shared" si="0"/>
        <v>0</v>
      </c>
      <c r="K33" s="59">
        <v>0</v>
      </c>
      <c r="L33" s="59"/>
      <c r="M33" s="59"/>
      <c r="N33" s="53">
        <v>0</v>
      </c>
      <c r="O33" s="53"/>
      <c r="P33" s="53"/>
      <c r="Q33" s="5">
        <f t="shared" si="1"/>
        <v>0</v>
      </c>
      <c r="R33" s="1"/>
      <c r="S33" s="1"/>
      <c r="T33" s="1"/>
    </row>
    <row r="34" spans="1:20" ht="15" customHeight="1">
      <c r="A34" s="1"/>
      <c r="B34" s="61" t="s">
        <v>27</v>
      </c>
      <c r="C34" s="61"/>
      <c r="D34" s="4" t="s">
        <v>58</v>
      </c>
      <c r="E34" s="5">
        <v>10500000</v>
      </c>
      <c r="F34" s="5">
        <v>0</v>
      </c>
      <c r="G34" s="5">
        <v>0</v>
      </c>
      <c r="H34" s="5">
        <v>0</v>
      </c>
      <c r="I34" s="5">
        <v>0</v>
      </c>
      <c r="J34" s="5">
        <f t="shared" si="0"/>
        <v>10500000</v>
      </c>
      <c r="K34" s="59">
        <v>0</v>
      </c>
      <c r="L34" s="59"/>
      <c r="M34" s="59"/>
      <c r="N34" s="53">
        <v>0</v>
      </c>
      <c r="O34" s="53"/>
      <c r="P34" s="53"/>
      <c r="Q34" s="5">
        <f t="shared" si="1"/>
        <v>10500000</v>
      </c>
      <c r="R34" s="1"/>
      <c r="S34" s="1"/>
      <c r="T34" s="1"/>
    </row>
    <row r="35" spans="1:20" ht="15" customHeight="1">
      <c r="A35" s="1"/>
      <c r="B35" s="61" t="s">
        <v>28</v>
      </c>
      <c r="C35" s="61"/>
      <c r="D35" s="4" t="s">
        <v>58</v>
      </c>
      <c r="E35" s="5">
        <v>5302585</v>
      </c>
      <c r="F35" s="5">
        <v>0</v>
      </c>
      <c r="G35" s="5">
        <v>0</v>
      </c>
      <c r="H35" s="5">
        <v>0</v>
      </c>
      <c r="I35" s="5">
        <v>0</v>
      </c>
      <c r="J35" s="5">
        <f t="shared" si="0"/>
        <v>5302585</v>
      </c>
      <c r="K35" s="59">
        <v>0</v>
      </c>
      <c r="L35" s="59"/>
      <c r="M35" s="59"/>
      <c r="N35" s="53">
        <v>0</v>
      </c>
      <c r="O35" s="53"/>
      <c r="P35" s="53"/>
      <c r="Q35" s="5">
        <f t="shared" si="1"/>
        <v>5302585</v>
      </c>
      <c r="R35" s="1"/>
      <c r="S35" s="1"/>
      <c r="T35" s="1"/>
    </row>
    <row r="36" spans="1:20" ht="19.5" customHeight="1">
      <c r="A36" s="1"/>
      <c r="B36" s="61" t="s">
        <v>29</v>
      </c>
      <c r="C36" s="61"/>
      <c r="D36" s="4" t="s">
        <v>59</v>
      </c>
      <c r="E36" s="5">
        <v>4500000</v>
      </c>
      <c r="F36" s="5">
        <v>0</v>
      </c>
      <c r="G36" s="5">
        <v>0</v>
      </c>
      <c r="H36" s="5">
        <v>0</v>
      </c>
      <c r="I36" s="5">
        <v>0</v>
      </c>
      <c r="J36" s="5">
        <f t="shared" si="0"/>
        <v>4500000</v>
      </c>
      <c r="K36" s="59">
        <v>0</v>
      </c>
      <c r="L36" s="59"/>
      <c r="M36" s="59"/>
      <c r="N36" s="53">
        <v>0</v>
      </c>
      <c r="O36" s="53"/>
      <c r="P36" s="53"/>
      <c r="Q36" s="5">
        <f t="shared" si="1"/>
        <v>4500000</v>
      </c>
      <c r="R36" s="1"/>
      <c r="S36" s="1"/>
      <c r="T36" s="1"/>
    </row>
    <row r="37" spans="1:20" ht="20.25" customHeight="1">
      <c r="A37" s="1"/>
      <c r="B37" s="61" t="s">
        <v>30</v>
      </c>
      <c r="C37" s="61"/>
      <c r="D37" s="4" t="s">
        <v>59</v>
      </c>
      <c r="E37" s="5">
        <v>4500000</v>
      </c>
      <c r="F37" s="5">
        <v>0</v>
      </c>
      <c r="G37" s="5">
        <v>0</v>
      </c>
      <c r="H37" s="5">
        <v>0</v>
      </c>
      <c r="I37" s="5">
        <v>0</v>
      </c>
      <c r="J37" s="5">
        <f t="shared" si="0"/>
        <v>4500000</v>
      </c>
      <c r="K37" s="59">
        <v>0</v>
      </c>
      <c r="L37" s="59"/>
      <c r="M37" s="59"/>
      <c r="N37" s="53">
        <v>0</v>
      </c>
      <c r="O37" s="53"/>
      <c r="P37" s="53"/>
      <c r="Q37" s="5">
        <f t="shared" si="1"/>
        <v>4500000</v>
      </c>
      <c r="R37" s="1"/>
      <c r="S37" s="1"/>
      <c r="T37" s="1"/>
    </row>
    <row r="38" spans="1:20" ht="15" customHeight="1">
      <c r="A38" s="1"/>
      <c r="B38" s="61" t="s">
        <v>31</v>
      </c>
      <c r="C38" s="61"/>
      <c r="D38" s="4" t="s">
        <v>60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f t="shared" si="0"/>
        <v>0</v>
      </c>
      <c r="K38" s="59">
        <v>0</v>
      </c>
      <c r="L38" s="59"/>
      <c r="M38" s="59"/>
      <c r="N38" s="53">
        <v>0</v>
      </c>
      <c r="O38" s="53"/>
      <c r="P38" s="53"/>
      <c r="Q38" s="5">
        <f t="shared" si="1"/>
        <v>0</v>
      </c>
      <c r="R38" s="1"/>
      <c r="S38" s="1"/>
      <c r="T38" s="1"/>
    </row>
    <row r="39" spans="1:20" ht="15" customHeight="1">
      <c r="A39" s="1"/>
      <c r="B39" s="61" t="s">
        <v>32</v>
      </c>
      <c r="C39" s="61"/>
      <c r="D39" s="4" t="s">
        <v>61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 t="shared" si="0"/>
        <v>0</v>
      </c>
      <c r="K39" s="59">
        <v>0</v>
      </c>
      <c r="L39" s="59"/>
      <c r="M39" s="59"/>
      <c r="N39" s="53">
        <v>0</v>
      </c>
      <c r="O39" s="53"/>
      <c r="P39" s="53"/>
      <c r="Q39" s="5">
        <f t="shared" si="1"/>
        <v>0</v>
      </c>
      <c r="R39" s="1"/>
      <c r="S39" s="1"/>
      <c r="T39" s="1"/>
    </row>
    <row r="40" spans="1:20" ht="15" customHeight="1">
      <c r="A40" s="1"/>
      <c r="B40" s="61" t="s">
        <v>33</v>
      </c>
      <c r="C40" s="61"/>
      <c r="D40" s="4" t="s">
        <v>61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f t="shared" si="0"/>
        <v>0</v>
      </c>
      <c r="K40" s="59">
        <v>0</v>
      </c>
      <c r="L40" s="59"/>
      <c r="M40" s="59"/>
      <c r="N40" s="53">
        <v>0</v>
      </c>
      <c r="O40" s="53"/>
      <c r="P40" s="53"/>
      <c r="Q40" s="5">
        <f t="shared" si="1"/>
        <v>0</v>
      </c>
      <c r="R40" s="1"/>
      <c r="S40" s="1"/>
      <c r="T40" s="1"/>
    </row>
    <row r="41" spans="1:20" ht="15" customHeight="1">
      <c r="A41" s="1"/>
      <c r="B41" s="61" t="s">
        <v>34</v>
      </c>
      <c r="C41" s="61"/>
      <c r="D41" s="4" t="s">
        <v>62</v>
      </c>
      <c r="E41" s="5">
        <v>1712941</v>
      </c>
      <c r="F41" s="5">
        <v>0</v>
      </c>
      <c r="G41" s="5">
        <v>0</v>
      </c>
      <c r="H41" s="5">
        <v>0</v>
      </c>
      <c r="I41" s="5">
        <v>0</v>
      </c>
      <c r="J41" s="5">
        <f t="shared" si="0"/>
        <v>1712941</v>
      </c>
      <c r="K41" s="59">
        <v>0</v>
      </c>
      <c r="L41" s="59"/>
      <c r="M41" s="59"/>
      <c r="N41" s="53">
        <v>0</v>
      </c>
      <c r="O41" s="53"/>
      <c r="P41" s="53"/>
      <c r="Q41" s="5">
        <f t="shared" si="1"/>
        <v>1712941</v>
      </c>
      <c r="R41" s="1"/>
      <c r="S41" s="1"/>
      <c r="T41" s="1"/>
    </row>
    <row r="42" spans="1:20" ht="15" customHeight="1">
      <c r="A42" s="1"/>
      <c r="B42" s="61" t="s">
        <v>35</v>
      </c>
      <c r="C42" s="61"/>
      <c r="D42" s="4" t="s">
        <v>62</v>
      </c>
      <c r="E42" s="5">
        <v>1712941</v>
      </c>
      <c r="F42" s="5">
        <v>0</v>
      </c>
      <c r="G42" s="5">
        <v>0</v>
      </c>
      <c r="H42" s="5">
        <v>0</v>
      </c>
      <c r="I42" s="5">
        <v>0</v>
      </c>
      <c r="J42" s="5">
        <f t="shared" si="0"/>
        <v>1712941</v>
      </c>
      <c r="K42" s="59">
        <v>0</v>
      </c>
      <c r="L42" s="59"/>
      <c r="M42" s="59"/>
      <c r="N42" s="53">
        <v>0</v>
      </c>
      <c r="O42" s="53"/>
      <c r="P42" s="53"/>
      <c r="Q42" s="5">
        <f t="shared" si="1"/>
        <v>1712941</v>
      </c>
      <c r="R42" s="1"/>
      <c r="S42" s="1"/>
      <c r="T42" s="1"/>
    </row>
    <row r="43" spans="1:20" ht="15" customHeight="1">
      <c r="A43" s="1"/>
      <c r="B43" s="61" t="s">
        <v>36</v>
      </c>
      <c r="C43" s="61"/>
      <c r="D43" s="4" t="s">
        <v>62</v>
      </c>
      <c r="E43" s="5">
        <v>510000</v>
      </c>
      <c r="F43" s="5">
        <v>0</v>
      </c>
      <c r="G43" s="5">
        <v>0</v>
      </c>
      <c r="H43" s="5">
        <v>0</v>
      </c>
      <c r="I43" s="5">
        <v>0</v>
      </c>
      <c r="J43" s="5">
        <f t="shared" si="0"/>
        <v>510000</v>
      </c>
      <c r="K43" s="59">
        <v>0</v>
      </c>
      <c r="L43" s="59"/>
      <c r="M43" s="59"/>
      <c r="N43" s="53">
        <v>0</v>
      </c>
      <c r="O43" s="53"/>
      <c r="P43" s="53"/>
      <c r="Q43" s="5">
        <f t="shared" si="1"/>
        <v>510000</v>
      </c>
      <c r="R43" s="1"/>
      <c r="S43" s="1"/>
      <c r="T43" s="1"/>
    </row>
    <row r="44" spans="1:20" ht="15" customHeight="1">
      <c r="A44" s="1"/>
      <c r="B44" s="61" t="s">
        <v>37</v>
      </c>
      <c r="C44" s="61"/>
      <c r="D44" s="4" t="s">
        <v>62</v>
      </c>
      <c r="E44" s="5">
        <v>542613</v>
      </c>
      <c r="F44" s="5">
        <v>0</v>
      </c>
      <c r="G44" s="5">
        <v>0</v>
      </c>
      <c r="H44" s="5">
        <v>0</v>
      </c>
      <c r="I44" s="5">
        <v>0</v>
      </c>
      <c r="J44" s="5">
        <f t="shared" si="0"/>
        <v>542613</v>
      </c>
      <c r="K44" s="59">
        <v>0</v>
      </c>
      <c r="L44" s="59"/>
      <c r="M44" s="59"/>
      <c r="N44" s="53">
        <v>0</v>
      </c>
      <c r="O44" s="53"/>
      <c r="P44" s="53"/>
      <c r="Q44" s="5">
        <f t="shared" si="1"/>
        <v>542613</v>
      </c>
      <c r="R44" s="1"/>
      <c r="S44" s="1"/>
      <c r="T44" s="1"/>
    </row>
    <row r="45" spans="1:20" ht="15" customHeight="1">
      <c r="A45" s="1"/>
      <c r="B45" s="61" t="s">
        <v>38</v>
      </c>
      <c r="C45" s="61"/>
      <c r="D45" s="4" t="s">
        <v>62</v>
      </c>
      <c r="E45" s="5">
        <v>660328</v>
      </c>
      <c r="F45" s="5">
        <v>0</v>
      </c>
      <c r="G45" s="5">
        <v>0</v>
      </c>
      <c r="H45" s="5">
        <v>0</v>
      </c>
      <c r="I45" s="5">
        <v>0</v>
      </c>
      <c r="J45" s="5">
        <f t="shared" si="0"/>
        <v>660328</v>
      </c>
      <c r="K45" s="59">
        <v>0</v>
      </c>
      <c r="L45" s="59"/>
      <c r="M45" s="59"/>
      <c r="N45" s="53">
        <v>0</v>
      </c>
      <c r="O45" s="53"/>
      <c r="P45" s="53"/>
      <c r="Q45" s="5">
        <f t="shared" si="1"/>
        <v>660328</v>
      </c>
      <c r="R45" s="1"/>
      <c r="S45" s="1"/>
      <c r="T45" s="1"/>
    </row>
    <row r="46" spans="1:20" ht="6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" customHeight="1">
      <c r="A47" s="1"/>
      <c r="B47" s="62" t="s">
        <v>39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58" t="s">
        <v>75</v>
      </c>
      <c r="N47" s="58"/>
      <c r="O47" s="58"/>
      <c r="P47" s="58"/>
      <c r="Q47" s="58"/>
      <c r="R47" s="58"/>
      <c r="S47" s="58"/>
      <c r="T47" s="1"/>
    </row>
    <row r="48" spans="1:20" ht="9" customHeight="1">
      <c r="A48" s="1"/>
      <c r="B48" s="6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36" customHeight="1">
      <c r="A49" s="1"/>
      <c r="B49" s="1"/>
      <c r="C49" s="1"/>
      <c r="D49" s="9" t="s">
        <v>86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7.25" customHeight="1">
      <c r="A50" s="1"/>
      <c r="B50" s="62" t="s">
        <v>85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</sheetData>
  <sheetProtection/>
  <mergeCells count="124">
    <mergeCell ref="B45:C45"/>
    <mergeCell ref="K45:M45"/>
    <mergeCell ref="N45:P45"/>
    <mergeCell ref="B47:B48"/>
    <mergeCell ref="M47:S47"/>
    <mergeCell ref="B50:T50"/>
    <mergeCell ref="B43:C43"/>
    <mergeCell ref="K43:M43"/>
    <mergeCell ref="N43:P43"/>
    <mergeCell ref="B44:C44"/>
    <mergeCell ref="K44:M44"/>
    <mergeCell ref="N44:P44"/>
    <mergeCell ref="B41:C41"/>
    <mergeCell ref="K41:M41"/>
    <mergeCell ref="N41:P41"/>
    <mergeCell ref="B42:C42"/>
    <mergeCell ref="K42:M42"/>
    <mergeCell ref="N42:P42"/>
    <mergeCell ref="B39:C39"/>
    <mergeCell ref="K39:M39"/>
    <mergeCell ref="N39:P39"/>
    <mergeCell ref="B40:C40"/>
    <mergeCell ref="K40:M40"/>
    <mergeCell ref="N40:P40"/>
    <mergeCell ref="B37:C37"/>
    <mergeCell ref="K37:M37"/>
    <mergeCell ref="N37:P37"/>
    <mergeCell ref="B38:C38"/>
    <mergeCell ref="K38:M38"/>
    <mergeCell ref="N38:P38"/>
    <mergeCell ref="B35:C35"/>
    <mergeCell ref="K35:M35"/>
    <mergeCell ref="N35:P35"/>
    <mergeCell ref="B36:C36"/>
    <mergeCell ref="K36:M36"/>
    <mergeCell ref="N36:P36"/>
    <mergeCell ref="B33:C33"/>
    <mergeCell ref="K33:M33"/>
    <mergeCell ref="N33:P33"/>
    <mergeCell ref="B34:C34"/>
    <mergeCell ref="K34:M34"/>
    <mergeCell ref="N34:P34"/>
    <mergeCell ref="B31:C31"/>
    <mergeCell ref="K31:M31"/>
    <mergeCell ref="N31:P31"/>
    <mergeCell ref="B32:C32"/>
    <mergeCell ref="K32:M32"/>
    <mergeCell ref="N32:P32"/>
    <mergeCell ref="B29:C29"/>
    <mergeCell ref="K29:M29"/>
    <mergeCell ref="N29:P29"/>
    <mergeCell ref="B30:C30"/>
    <mergeCell ref="K30:M30"/>
    <mergeCell ref="N30:P30"/>
    <mergeCell ref="B27:C27"/>
    <mergeCell ref="K27:M27"/>
    <mergeCell ref="N27:P27"/>
    <mergeCell ref="B28:C28"/>
    <mergeCell ref="K28:M28"/>
    <mergeCell ref="N28:P28"/>
    <mergeCell ref="B25:C25"/>
    <mergeCell ref="K25:M25"/>
    <mergeCell ref="N25:P25"/>
    <mergeCell ref="B26:C26"/>
    <mergeCell ref="K26:M26"/>
    <mergeCell ref="N26:P26"/>
    <mergeCell ref="B23:C23"/>
    <mergeCell ref="K23:M23"/>
    <mergeCell ref="N23:P23"/>
    <mergeCell ref="B24:C24"/>
    <mergeCell ref="K24:M24"/>
    <mergeCell ref="N24:P24"/>
    <mergeCell ref="B21:C21"/>
    <mergeCell ref="K21:M21"/>
    <mergeCell ref="N21:P21"/>
    <mergeCell ref="B22:C22"/>
    <mergeCell ref="K22:M22"/>
    <mergeCell ref="N22:P22"/>
    <mergeCell ref="B19:C19"/>
    <mergeCell ref="K19:M19"/>
    <mergeCell ref="N19:P19"/>
    <mergeCell ref="B20:C20"/>
    <mergeCell ref="K20:M20"/>
    <mergeCell ref="N20:P20"/>
    <mergeCell ref="B17:C17"/>
    <mergeCell ref="K17:M17"/>
    <mergeCell ref="N17:P17"/>
    <mergeCell ref="B18:C18"/>
    <mergeCell ref="K18:M18"/>
    <mergeCell ref="N18:P18"/>
    <mergeCell ref="B15:C15"/>
    <mergeCell ref="K15:M15"/>
    <mergeCell ref="N15:P15"/>
    <mergeCell ref="B16:C16"/>
    <mergeCell ref="K16:M16"/>
    <mergeCell ref="N16:P16"/>
    <mergeCell ref="B13:C13"/>
    <mergeCell ref="K13:M13"/>
    <mergeCell ref="N13:P13"/>
    <mergeCell ref="B14:C14"/>
    <mergeCell ref="K14:M14"/>
    <mergeCell ref="N14:P14"/>
    <mergeCell ref="B11:C11"/>
    <mergeCell ref="K11:M11"/>
    <mergeCell ref="N11:P11"/>
    <mergeCell ref="B12:C12"/>
    <mergeCell ref="K12:M12"/>
    <mergeCell ref="N12:P12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46">
      <selection activeCell="D49" sqref="D49"/>
    </sheetView>
  </sheetViews>
  <sheetFormatPr defaultColWidth="11.421875" defaultRowHeight="12.75"/>
  <cols>
    <col min="1" max="1" width="1.1484375" style="0" customWidth="1"/>
    <col min="2" max="2" width="20.00390625" style="0" customWidth="1"/>
    <col min="3" max="3" width="1.28515625" style="0" customWidth="1"/>
    <col min="4" max="4" width="26.57421875" style="0" customWidth="1"/>
    <col min="5" max="5" width="15.8515625" style="0" customWidth="1"/>
    <col min="6" max="6" width="11.57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1:20" ht="18" customHeight="1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  <c r="T1" s="1"/>
    </row>
    <row r="2" spans="1:2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0" t="s">
        <v>72</v>
      </c>
      <c r="M2" s="60"/>
      <c r="N2" s="60"/>
      <c r="O2" s="60"/>
      <c r="P2" s="60"/>
      <c r="Q2" s="60"/>
      <c r="R2" s="60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 t="s">
        <v>78</v>
      </c>
      <c r="R3" s="1"/>
      <c r="S3" s="1"/>
      <c r="T3" s="1"/>
    </row>
    <row r="4" spans="1:20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customHeight="1">
      <c r="A5" s="1"/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1"/>
      <c r="S5" s="1"/>
      <c r="T5" s="1"/>
    </row>
    <row r="6" spans="1:20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55" t="s">
        <v>73</v>
      </c>
      <c r="M6" s="55"/>
      <c r="N6" s="55"/>
      <c r="O6" s="7"/>
      <c r="P6" s="54" t="s">
        <v>80</v>
      </c>
      <c r="Q6" s="54"/>
      <c r="R6" s="54"/>
      <c r="S6" s="1"/>
      <c r="T6" s="1"/>
    </row>
    <row r="7" spans="1:20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55" t="s">
        <v>74</v>
      </c>
      <c r="M7" s="55"/>
      <c r="N7" s="55"/>
      <c r="O7" s="7"/>
      <c r="P7" s="55">
        <v>2016</v>
      </c>
      <c r="Q7" s="55"/>
      <c r="R7" s="55"/>
      <c r="S7" s="1"/>
      <c r="T7" s="1"/>
    </row>
    <row r="8" spans="1:20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customHeight="1">
      <c r="A9" s="1"/>
      <c r="B9" s="65" t="s">
        <v>2</v>
      </c>
      <c r="C9" s="65"/>
      <c r="D9" s="2" t="s">
        <v>41</v>
      </c>
      <c r="E9" s="2" t="s">
        <v>63</v>
      </c>
      <c r="F9" s="59" t="s">
        <v>65</v>
      </c>
      <c r="G9" s="59"/>
      <c r="H9" s="59" t="s">
        <v>68</v>
      </c>
      <c r="I9" s="59"/>
      <c r="J9" s="2" t="s">
        <v>63</v>
      </c>
      <c r="K9" s="56" t="s">
        <v>70</v>
      </c>
      <c r="L9" s="56"/>
      <c r="M9" s="56"/>
      <c r="N9" s="56"/>
      <c r="O9" s="56"/>
      <c r="P9" s="56"/>
      <c r="Q9" s="56" t="s">
        <v>79</v>
      </c>
      <c r="R9" s="56"/>
      <c r="S9" s="1"/>
      <c r="T9" s="1"/>
    </row>
    <row r="10" spans="1:20" ht="15" customHeight="1">
      <c r="A10" s="1"/>
      <c r="B10" s="66" t="s">
        <v>3</v>
      </c>
      <c r="C10" s="66"/>
      <c r="D10" s="3"/>
      <c r="E10" s="3" t="s">
        <v>64</v>
      </c>
      <c r="F10" s="3" t="s">
        <v>66</v>
      </c>
      <c r="G10" s="3" t="s">
        <v>67</v>
      </c>
      <c r="H10" s="3" t="s">
        <v>66</v>
      </c>
      <c r="I10" s="3" t="s">
        <v>67</v>
      </c>
      <c r="J10" s="3" t="s">
        <v>69</v>
      </c>
      <c r="K10" s="57" t="s">
        <v>71</v>
      </c>
      <c r="L10" s="57"/>
      <c r="M10" s="57"/>
      <c r="N10" s="57" t="s">
        <v>76</v>
      </c>
      <c r="O10" s="57"/>
      <c r="P10" s="57"/>
      <c r="Q10" s="57" t="s">
        <v>63</v>
      </c>
      <c r="R10" s="57"/>
      <c r="S10" s="1"/>
      <c r="T10" s="1"/>
    </row>
    <row r="11" spans="1:20" ht="15" customHeight="1">
      <c r="A11" s="1"/>
      <c r="B11" s="61" t="s">
        <v>4</v>
      </c>
      <c r="C11" s="61"/>
      <c r="D11" s="4" t="s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9">
        <v>0</v>
      </c>
      <c r="L11" s="59"/>
      <c r="M11" s="59"/>
      <c r="N11" s="53">
        <v>0</v>
      </c>
      <c r="O11" s="53"/>
      <c r="P11" s="53"/>
      <c r="Q11" s="5">
        <v>0</v>
      </c>
      <c r="R11" s="1"/>
      <c r="S11" s="1"/>
      <c r="T11" s="1"/>
    </row>
    <row r="12" spans="1:20" ht="15.75" customHeight="1">
      <c r="A12" s="1"/>
      <c r="B12" s="61" t="s">
        <v>5</v>
      </c>
      <c r="C12" s="61"/>
      <c r="D12" s="4" t="s">
        <v>42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9">
        <v>0</v>
      </c>
      <c r="L12" s="59"/>
      <c r="M12" s="59"/>
      <c r="N12" s="53">
        <v>0</v>
      </c>
      <c r="O12" s="53"/>
      <c r="P12" s="53"/>
      <c r="Q12" s="5">
        <v>0</v>
      </c>
      <c r="R12" s="1"/>
      <c r="S12" s="1"/>
      <c r="T12" s="1"/>
    </row>
    <row r="13" spans="1:20" ht="15" customHeight="1">
      <c r="A13" s="1"/>
      <c r="B13" s="61" t="s">
        <v>6</v>
      </c>
      <c r="C13" s="61"/>
      <c r="D13" s="4" t="s">
        <v>43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9">
        <v>0</v>
      </c>
      <c r="L13" s="59"/>
      <c r="M13" s="59"/>
      <c r="N13" s="53">
        <v>0</v>
      </c>
      <c r="O13" s="53"/>
      <c r="P13" s="53"/>
      <c r="Q13" s="5">
        <v>0</v>
      </c>
      <c r="R13" s="1"/>
      <c r="S13" s="1"/>
      <c r="T13" s="1"/>
    </row>
    <row r="14" spans="1:20" ht="15" customHeight="1">
      <c r="A14" s="1"/>
      <c r="B14" s="61" t="s">
        <v>7</v>
      </c>
      <c r="C14" s="61"/>
      <c r="D14" s="4" t="s">
        <v>44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9">
        <v>0</v>
      </c>
      <c r="L14" s="59"/>
      <c r="M14" s="59"/>
      <c r="N14" s="53">
        <v>0</v>
      </c>
      <c r="O14" s="53"/>
      <c r="P14" s="53"/>
      <c r="Q14" s="5">
        <v>0</v>
      </c>
      <c r="R14" s="1"/>
      <c r="S14" s="1"/>
      <c r="T14" s="1"/>
    </row>
    <row r="15" spans="1:20" ht="15" customHeight="1">
      <c r="A15" s="1"/>
      <c r="B15" s="61" t="s">
        <v>8</v>
      </c>
      <c r="C15" s="61"/>
      <c r="D15" s="4" t="s">
        <v>45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9">
        <v>0</v>
      </c>
      <c r="L15" s="59"/>
      <c r="M15" s="59"/>
      <c r="N15" s="53">
        <v>0</v>
      </c>
      <c r="O15" s="53"/>
      <c r="P15" s="53"/>
      <c r="Q15" s="5">
        <v>0</v>
      </c>
      <c r="R15" s="1"/>
      <c r="S15" s="1"/>
      <c r="T15" s="1"/>
    </row>
    <row r="16" spans="1:20" ht="15" customHeight="1">
      <c r="A16" s="1"/>
      <c r="B16" s="61" t="s">
        <v>9</v>
      </c>
      <c r="C16" s="61"/>
      <c r="D16" s="4" t="s">
        <v>46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9">
        <v>0</v>
      </c>
      <c r="L16" s="59"/>
      <c r="M16" s="59"/>
      <c r="N16" s="53">
        <v>0</v>
      </c>
      <c r="O16" s="53"/>
      <c r="P16" s="53"/>
      <c r="Q16" s="5">
        <v>0</v>
      </c>
      <c r="R16" s="1"/>
      <c r="S16" s="1"/>
      <c r="T16" s="1"/>
    </row>
    <row r="17" spans="1:20" ht="15" customHeight="1">
      <c r="A17" s="1"/>
      <c r="B17" s="61" t="s">
        <v>10</v>
      </c>
      <c r="C17" s="61"/>
      <c r="D17" s="4" t="s">
        <v>47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9">
        <v>0</v>
      </c>
      <c r="L17" s="59"/>
      <c r="M17" s="59"/>
      <c r="N17" s="53">
        <v>0</v>
      </c>
      <c r="O17" s="53"/>
      <c r="P17" s="53"/>
      <c r="Q17" s="5">
        <v>0</v>
      </c>
      <c r="R17" s="1"/>
      <c r="S17" s="1"/>
      <c r="T17" s="1"/>
    </row>
    <row r="18" spans="1:20" ht="15" customHeight="1">
      <c r="A18" s="1"/>
      <c r="B18" s="61" t="s">
        <v>11</v>
      </c>
      <c r="C18" s="61"/>
      <c r="D18" s="4" t="s">
        <v>48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9">
        <v>0</v>
      </c>
      <c r="L18" s="59"/>
      <c r="M18" s="59"/>
      <c r="N18" s="53">
        <v>0</v>
      </c>
      <c r="O18" s="53"/>
      <c r="P18" s="53"/>
      <c r="Q18" s="5">
        <v>0</v>
      </c>
      <c r="R18" s="1"/>
      <c r="S18" s="1"/>
      <c r="T18" s="1"/>
    </row>
    <row r="19" spans="1:20" ht="15" customHeight="1">
      <c r="A19" s="1"/>
      <c r="B19" s="61" t="s">
        <v>12</v>
      </c>
      <c r="C19" s="61"/>
      <c r="D19" s="4" t="s">
        <v>49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9">
        <v>0</v>
      </c>
      <c r="L19" s="59"/>
      <c r="M19" s="59"/>
      <c r="N19" s="53">
        <v>0</v>
      </c>
      <c r="O19" s="53"/>
      <c r="P19" s="53"/>
      <c r="Q19" s="5">
        <v>0</v>
      </c>
      <c r="R19" s="1"/>
      <c r="S19" s="1"/>
      <c r="T19" s="1"/>
    </row>
    <row r="20" spans="1:20" ht="15" customHeight="1">
      <c r="A20" s="1"/>
      <c r="B20" s="61" t="s">
        <v>13</v>
      </c>
      <c r="C20" s="61"/>
      <c r="D20" s="4" t="s">
        <v>50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9">
        <v>0</v>
      </c>
      <c r="L20" s="59"/>
      <c r="M20" s="59"/>
      <c r="N20" s="53">
        <v>0</v>
      </c>
      <c r="O20" s="53"/>
      <c r="P20" s="53"/>
      <c r="Q20" s="5">
        <v>0</v>
      </c>
      <c r="R20" s="1"/>
      <c r="S20" s="1"/>
      <c r="T20" s="1"/>
    </row>
    <row r="21" spans="1:20" ht="15" customHeight="1">
      <c r="A21" s="1"/>
      <c r="B21" s="61" t="s">
        <v>14</v>
      </c>
      <c r="C21" s="61"/>
      <c r="D21" s="4" t="s">
        <v>51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9">
        <v>0</v>
      </c>
      <c r="L21" s="59"/>
      <c r="M21" s="59"/>
      <c r="N21" s="53">
        <v>0</v>
      </c>
      <c r="O21" s="53"/>
      <c r="P21" s="53"/>
      <c r="Q21" s="5">
        <v>0</v>
      </c>
      <c r="R21" s="1"/>
      <c r="S21" s="1"/>
      <c r="T21" s="1"/>
    </row>
    <row r="22" spans="1:20" ht="15" customHeight="1">
      <c r="A22" s="1"/>
      <c r="B22" s="61" t="s">
        <v>15</v>
      </c>
      <c r="C22" s="61"/>
      <c r="D22" s="4" t="s">
        <v>52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9">
        <v>0</v>
      </c>
      <c r="L22" s="59"/>
      <c r="M22" s="59"/>
      <c r="N22" s="53">
        <v>0</v>
      </c>
      <c r="O22" s="53"/>
      <c r="P22" s="53"/>
      <c r="Q22" s="5">
        <v>0</v>
      </c>
      <c r="R22" s="1"/>
      <c r="S22" s="1"/>
      <c r="T22" s="1"/>
    </row>
    <row r="23" spans="1:20" ht="15" customHeight="1">
      <c r="A23" s="1"/>
      <c r="B23" s="61" t="s">
        <v>16</v>
      </c>
      <c r="C23" s="61"/>
      <c r="D23" s="4" t="s">
        <v>52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9">
        <v>0</v>
      </c>
      <c r="L23" s="59"/>
      <c r="M23" s="59"/>
      <c r="N23" s="53">
        <v>0</v>
      </c>
      <c r="O23" s="53"/>
      <c r="P23" s="53"/>
      <c r="Q23" s="5">
        <v>0</v>
      </c>
      <c r="R23" s="1"/>
      <c r="S23" s="1"/>
      <c r="T23" s="1"/>
    </row>
    <row r="24" spans="1:20" ht="15" customHeight="1">
      <c r="A24" s="1"/>
      <c r="B24" s="61" t="s">
        <v>17</v>
      </c>
      <c r="C24" s="61"/>
      <c r="D24" s="4" t="s">
        <v>52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9">
        <v>0</v>
      </c>
      <c r="L24" s="59"/>
      <c r="M24" s="59"/>
      <c r="N24" s="53">
        <v>0</v>
      </c>
      <c r="O24" s="53"/>
      <c r="P24" s="53"/>
      <c r="Q24" s="5">
        <v>0</v>
      </c>
      <c r="R24" s="1"/>
      <c r="S24" s="1"/>
      <c r="T24" s="1"/>
    </row>
    <row r="25" spans="1:20" ht="19.5" customHeight="1">
      <c r="A25" s="1"/>
      <c r="B25" s="61" t="s">
        <v>18</v>
      </c>
      <c r="C25" s="61"/>
      <c r="D25" s="4" t="s">
        <v>53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9">
        <v>0</v>
      </c>
      <c r="L25" s="59"/>
      <c r="M25" s="59"/>
      <c r="N25" s="53">
        <v>0</v>
      </c>
      <c r="O25" s="53"/>
      <c r="P25" s="53"/>
      <c r="Q25" s="5">
        <v>0</v>
      </c>
      <c r="R25" s="1"/>
      <c r="S25" s="1"/>
      <c r="T25" s="1"/>
    </row>
    <row r="26" spans="1:20" ht="15" customHeight="1">
      <c r="A26" s="1"/>
      <c r="B26" s="61" t="s">
        <v>19</v>
      </c>
      <c r="C26" s="61"/>
      <c r="D26" s="4" t="s">
        <v>54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9">
        <v>0</v>
      </c>
      <c r="L26" s="59"/>
      <c r="M26" s="59"/>
      <c r="N26" s="53">
        <v>0</v>
      </c>
      <c r="O26" s="53"/>
      <c r="P26" s="53"/>
      <c r="Q26" s="5">
        <v>0</v>
      </c>
      <c r="R26" s="1"/>
      <c r="S26" s="1"/>
      <c r="T26" s="1"/>
    </row>
    <row r="27" spans="1:20" ht="15.75" customHeight="1">
      <c r="A27" s="1"/>
      <c r="B27" s="61" t="s">
        <v>20</v>
      </c>
      <c r="C27" s="61"/>
      <c r="D27" s="4" t="s">
        <v>55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9">
        <v>0</v>
      </c>
      <c r="L27" s="59"/>
      <c r="M27" s="59"/>
      <c r="N27" s="53">
        <v>0</v>
      </c>
      <c r="O27" s="53"/>
      <c r="P27" s="53"/>
      <c r="Q27" s="5">
        <v>0</v>
      </c>
      <c r="R27" s="1"/>
      <c r="S27" s="1"/>
      <c r="T27" s="1"/>
    </row>
    <row r="28" spans="1:20" ht="15" customHeight="1">
      <c r="A28" s="1"/>
      <c r="B28" s="61" t="s">
        <v>21</v>
      </c>
      <c r="C28" s="61"/>
      <c r="D28" s="4" t="s">
        <v>55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9">
        <v>0</v>
      </c>
      <c r="L28" s="59"/>
      <c r="M28" s="59"/>
      <c r="N28" s="53">
        <v>0</v>
      </c>
      <c r="O28" s="53"/>
      <c r="P28" s="53"/>
      <c r="Q28" s="5">
        <v>0</v>
      </c>
      <c r="R28" s="1"/>
      <c r="S28" s="1"/>
      <c r="T28" s="1"/>
    </row>
    <row r="29" spans="1:20" ht="15" customHeight="1">
      <c r="A29" s="1"/>
      <c r="B29" s="61" t="s">
        <v>22</v>
      </c>
      <c r="C29" s="61"/>
      <c r="D29" s="4" t="s">
        <v>56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9">
        <v>0</v>
      </c>
      <c r="L29" s="59"/>
      <c r="M29" s="59"/>
      <c r="N29" s="53">
        <v>0</v>
      </c>
      <c r="O29" s="53"/>
      <c r="P29" s="53"/>
      <c r="Q29" s="5">
        <v>0</v>
      </c>
      <c r="R29" s="1"/>
      <c r="S29" s="1"/>
      <c r="T29" s="1"/>
    </row>
    <row r="30" spans="1:20" ht="15" customHeight="1">
      <c r="A30" s="1"/>
      <c r="B30" s="61" t="s">
        <v>23</v>
      </c>
      <c r="C30" s="61"/>
      <c r="D30" s="4" t="s">
        <v>57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9">
        <v>0</v>
      </c>
      <c r="L30" s="59"/>
      <c r="M30" s="59"/>
      <c r="N30" s="53">
        <v>0</v>
      </c>
      <c r="O30" s="53"/>
      <c r="P30" s="53"/>
      <c r="Q30" s="5">
        <v>0</v>
      </c>
      <c r="R30" s="1"/>
      <c r="S30" s="1"/>
      <c r="T30" s="1"/>
    </row>
    <row r="31" spans="1:20" ht="15" customHeight="1">
      <c r="A31" s="1"/>
      <c r="B31" s="61" t="s">
        <v>24</v>
      </c>
      <c r="C31" s="61"/>
      <c r="D31" s="4" t="s">
        <v>57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9">
        <v>0</v>
      </c>
      <c r="L31" s="59"/>
      <c r="M31" s="59"/>
      <c r="N31" s="53">
        <v>0</v>
      </c>
      <c r="O31" s="53"/>
      <c r="P31" s="53"/>
      <c r="Q31" s="5">
        <v>0</v>
      </c>
      <c r="R31" s="1"/>
      <c r="S31" s="1"/>
      <c r="T31" s="1"/>
    </row>
    <row r="32" spans="1:20" ht="15" customHeight="1">
      <c r="A32" s="1"/>
      <c r="B32" s="61" t="s">
        <v>25</v>
      </c>
      <c r="C32" s="61"/>
      <c r="D32" s="4" t="s">
        <v>58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9">
        <v>0</v>
      </c>
      <c r="L32" s="59"/>
      <c r="M32" s="59"/>
      <c r="N32" s="53">
        <v>0</v>
      </c>
      <c r="O32" s="53"/>
      <c r="P32" s="53"/>
      <c r="Q32" s="5">
        <v>0</v>
      </c>
      <c r="R32" s="1"/>
      <c r="S32" s="1"/>
      <c r="T32" s="1"/>
    </row>
    <row r="33" spans="1:20" ht="15" customHeight="1">
      <c r="A33" s="1"/>
      <c r="B33" s="61" t="s">
        <v>26</v>
      </c>
      <c r="C33" s="61"/>
      <c r="D33" s="4" t="s">
        <v>58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9">
        <v>0</v>
      </c>
      <c r="L33" s="59"/>
      <c r="M33" s="59"/>
      <c r="N33" s="53">
        <v>0</v>
      </c>
      <c r="O33" s="53"/>
      <c r="P33" s="53"/>
      <c r="Q33" s="5">
        <v>0</v>
      </c>
      <c r="R33" s="1"/>
      <c r="S33" s="1"/>
      <c r="T33" s="1"/>
    </row>
    <row r="34" spans="1:20" ht="15" customHeight="1">
      <c r="A34" s="1"/>
      <c r="B34" s="61" t="s">
        <v>27</v>
      </c>
      <c r="C34" s="61"/>
      <c r="D34" s="4" t="s">
        <v>58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9">
        <v>0</v>
      </c>
      <c r="L34" s="59"/>
      <c r="M34" s="59"/>
      <c r="N34" s="53">
        <v>0</v>
      </c>
      <c r="O34" s="53"/>
      <c r="P34" s="53"/>
      <c r="Q34" s="5">
        <v>0</v>
      </c>
      <c r="R34" s="1"/>
      <c r="S34" s="1"/>
      <c r="T34" s="1"/>
    </row>
    <row r="35" spans="1:20" ht="15" customHeight="1">
      <c r="A35" s="1"/>
      <c r="B35" s="61" t="s">
        <v>28</v>
      </c>
      <c r="C35" s="61"/>
      <c r="D35" s="4" t="s">
        <v>58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9">
        <v>0</v>
      </c>
      <c r="L35" s="59"/>
      <c r="M35" s="59"/>
      <c r="N35" s="53">
        <v>0</v>
      </c>
      <c r="O35" s="53"/>
      <c r="P35" s="53"/>
      <c r="Q35" s="5">
        <v>0</v>
      </c>
      <c r="R35" s="1"/>
      <c r="S35" s="1"/>
      <c r="T35" s="1"/>
    </row>
    <row r="36" spans="1:20" ht="19.5" customHeight="1">
      <c r="A36" s="1"/>
      <c r="B36" s="61" t="s">
        <v>29</v>
      </c>
      <c r="C36" s="61"/>
      <c r="D36" s="4" t="s">
        <v>59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9">
        <v>0</v>
      </c>
      <c r="L36" s="59"/>
      <c r="M36" s="59"/>
      <c r="N36" s="53">
        <v>0</v>
      </c>
      <c r="O36" s="53"/>
      <c r="P36" s="53"/>
      <c r="Q36" s="5">
        <v>0</v>
      </c>
      <c r="R36" s="1"/>
      <c r="S36" s="1"/>
      <c r="T36" s="1"/>
    </row>
    <row r="37" spans="1:20" ht="20.25" customHeight="1">
      <c r="A37" s="1"/>
      <c r="B37" s="61" t="s">
        <v>30</v>
      </c>
      <c r="C37" s="61"/>
      <c r="D37" s="4" t="s">
        <v>59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9">
        <v>0</v>
      </c>
      <c r="L37" s="59"/>
      <c r="M37" s="59"/>
      <c r="N37" s="53">
        <v>0</v>
      </c>
      <c r="O37" s="53"/>
      <c r="P37" s="53"/>
      <c r="Q37" s="5">
        <v>0</v>
      </c>
      <c r="R37" s="1"/>
      <c r="S37" s="1"/>
      <c r="T37" s="1"/>
    </row>
    <row r="38" spans="1:20" ht="15" customHeight="1">
      <c r="A38" s="1"/>
      <c r="B38" s="61" t="s">
        <v>31</v>
      </c>
      <c r="C38" s="61"/>
      <c r="D38" s="4" t="s">
        <v>60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9">
        <v>0</v>
      </c>
      <c r="L38" s="59"/>
      <c r="M38" s="59"/>
      <c r="N38" s="53">
        <v>0</v>
      </c>
      <c r="O38" s="53"/>
      <c r="P38" s="53"/>
      <c r="Q38" s="5">
        <v>0</v>
      </c>
      <c r="R38" s="1"/>
      <c r="S38" s="1"/>
      <c r="T38" s="1"/>
    </row>
    <row r="39" spans="1:20" ht="15" customHeight="1">
      <c r="A39" s="1"/>
      <c r="B39" s="61" t="s">
        <v>32</v>
      </c>
      <c r="C39" s="61"/>
      <c r="D39" s="4" t="s">
        <v>61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9">
        <v>0</v>
      </c>
      <c r="L39" s="59"/>
      <c r="M39" s="59"/>
      <c r="N39" s="53">
        <v>0</v>
      </c>
      <c r="O39" s="53"/>
      <c r="P39" s="53"/>
      <c r="Q39" s="5">
        <v>0</v>
      </c>
      <c r="R39" s="1"/>
      <c r="S39" s="1"/>
      <c r="T39" s="1"/>
    </row>
    <row r="40" spans="1:20" ht="15" customHeight="1">
      <c r="A40" s="1"/>
      <c r="B40" s="61" t="s">
        <v>33</v>
      </c>
      <c r="C40" s="61"/>
      <c r="D40" s="4" t="s">
        <v>61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9">
        <v>0</v>
      </c>
      <c r="L40" s="59"/>
      <c r="M40" s="59"/>
      <c r="N40" s="53">
        <v>0</v>
      </c>
      <c r="O40" s="53"/>
      <c r="P40" s="53"/>
      <c r="Q40" s="5">
        <v>0</v>
      </c>
      <c r="R40" s="1"/>
      <c r="S40" s="1"/>
      <c r="T40" s="1"/>
    </row>
    <row r="41" spans="1:20" ht="15" customHeight="1">
      <c r="A41" s="1"/>
      <c r="B41" s="61" t="s">
        <v>34</v>
      </c>
      <c r="C41" s="61"/>
      <c r="D41" s="4" t="s">
        <v>62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9">
        <v>0</v>
      </c>
      <c r="L41" s="59"/>
      <c r="M41" s="59"/>
      <c r="N41" s="53">
        <v>0</v>
      </c>
      <c r="O41" s="53"/>
      <c r="P41" s="53"/>
      <c r="Q41" s="5">
        <v>0</v>
      </c>
      <c r="R41" s="1"/>
      <c r="S41" s="1"/>
      <c r="T41" s="1"/>
    </row>
    <row r="42" spans="1:20" ht="15" customHeight="1">
      <c r="A42" s="1"/>
      <c r="B42" s="61" t="s">
        <v>35</v>
      </c>
      <c r="C42" s="61"/>
      <c r="D42" s="4" t="s">
        <v>62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9">
        <v>0</v>
      </c>
      <c r="L42" s="59"/>
      <c r="M42" s="59"/>
      <c r="N42" s="53">
        <v>0</v>
      </c>
      <c r="O42" s="53"/>
      <c r="P42" s="53"/>
      <c r="Q42" s="5">
        <v>0</v>
      </c>
      <c r="R42" s="1"/>
      <c r="S42" s="1"/>
      <c r="T42" s="1"/>
    </row>
    <row r="43" spans="1:20" ht="15" customHeight="1">
      <c r="A43" s="1"/>
      <c r="B43" s="61" t="s">
        <v>36</v>
      </c>
      <c r="C43" s="61"/>
      <c r="D43" s="4" t="s">
        <v>62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9">
        <v>0</v>
      </c>
      <c r="L43" s="59"/>
      <c r="M43" s="59"/>
      <c r="N43" s="53">
        <v>0</v>
      </c>
      <c r="O43" s="53"/>
      <c r="P43" s="53"/>
      <c r="Q43" s="5">
        <v>0</v>
      </c>
      <c r="R43" s="1"/>
      <c r="S43" s="1"/>
      <c r="T43" s="1"/>
    </row>
    <row r="44" spans="1:20" ht="15" customHeight="1">
      <c r="A44" s="1"/>
      <c r="B44" s="61" t="s">
        <v>37</v>
      </c>
      <c r="C44" s="61"/>
      <c r="D44" s="4" t="s">
        <v>62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9">
        <v>0</v>
      </c>
      <c r="L44" s="59"/>
      <c r="M44" s="59"/>
      <c r="N44" s="53">
        <v>0</v>
      </c>
      <c r="O44" s="53"/>
      <c r="P44" s="53"/>
      <c r="Q44" s="5">
        <v>0</v>
      </c>
      <c r="R44" s="1"/>
      <c r="S44" s="1"/>
      <c r="T44" s="1"/>
    </row>
    <row r="45" spans="1:20" ht="15" customHeight="1">
      <c r="A45" s="1"/>
      <c r="B45" s="61" t="s">
        <v>38</v>
      </c>
      <c r="C45" s="61"/>
      <c r="D45" s="4" t="s">
        <v>62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9">
        <v>0</v>
      </c>
      <c r="L45" s="59"/>
      <c r="M45" s="59"/>
      <c r="N45" s="53">
        <v>0</v>
      </c>
      <c r="O45" s="53"/>
      <c r="P45" s="53"/>
      <c r="Q45" s="5">
        <v>0</v>
      </c>
      <c r="R45" s="1"/>
      <c r="S45" s="1"/>
      <c r="T45" s="1"/>
    </row>
    <row r="46" spans="1:20" ht="6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" customHeight="1">
      <c r="A47" s="1"/>
      <c r="B47" s="62" t="s">
        <v>39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58" t="s">
        <v>75</v>
      </c>
      <c r="N47" s="58"/>
      <c r="O47" s="58"/>
      <c r="P47" s="58"/>
      <c r="Q47" s="58"/>
      <c r="R47" s="58"/>
      <c r="S47" s="58"/>
      <c r="T47" s="1"/>
    </row>
    <row r="48" spans="1:20" ht="9" customHeight="1">
      <c r="A48" s="1"/>
      <c r="B48" s="6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36" customHeight="1">
      <c r="A49" s="1"/>
      <c r="B49" s="1"/>
      <c r="C49" s="1"/>
      <c r="D49" s="8" t="s">
        <v>81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7.25" customHeight="1">
      <c r="A50" s="1"/>
      <c r="B50" s="62" t="s">
        <v>40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</sheetData>
  <sheetProtection/>
  <mergeCells count="124">
    <mergeCell ref="B1:R1"/>
    <mergeCell ref="L2:R2"/>
    <mergeCell ref="B5:Q5"/>
    <mergeCell ref="L6:N6"/>
    <mergeCell ref="P6:R6"/>
    <mergeCell ref="L7:N7"/>
    <mergeCell ref="P7:R7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1:C11"/>
    <mergeCell ref="K11:M11"/>
    <mergeCell ref="N11:P11"/>
    <mergeCell ref="B12:C12"/>
    <mergeCell ref="K12:M12"/>
    <mergeCell ref="N12:P12"/>
    <mergeCell ref="B13:C13"/>
    <mergeCell ref="K13:M13"/>
    <mergeCell ref="N13:P13"/>
    <mergeCell ref="B14:C14"/>
    <mergeCell ref="K14:M14"/>
    <mergeCell ref="N14:P14"/>
    <mergeCell ref="B15:C15"/>
    <mergeCell ref="K15:M15"/>
    <mergeCell ref="N15:P15"/>
    <mergeCell ref="B16:C16"/>
    <mergeCell ref="K16:M16"/>
    <mergeCell ref="N16:P16"/>
    <mergeCell ref="B17:C17"/>
    <mergeCell ref="K17:M17"/>
    <mergeCell ref="N17:P17"/>
    <mergeCell ref="B18:C18"/>
    <mergeCell ref="K18:M18"/>
    <mergeCell ref="N18:P18"/>
    <mergeCell ref="B19:C19"/>
    <mergeCell ref="K19:M19"/>
    <mergeCell ref="N19:P19"/>
    <mergeCell ref="B20:C20"/>
    <mergeCell ref="K20:M20"/>
    <mergeCell ref="N20:P20"/>
    <mergeCell ref="B21:C21"/>
    <mergeCell ref="K21:M21"/>
    <mergeCell ref="N21:P21"/>
    <mergeCell ref="B22:C22"/>
    <mergeCell ref="K22:M22"/>
    <mergeCell ref="N22:P22"/>
    <mergeCell ref="B23:C23"/>
    <mergeCell ref="K23:M23"/>
    <mergeCell ref="N23:P23"/>
    <mergeCell ref="B24:C24"/>
    <mergeCell ref="K24:M24"/>
    <mergeCell ref="N24:P24"/>
    <mergeCell ref="B25:C25"/>
    <mergeCell ref="K25:M25"/>
    <mergeCell ref="N25:P25"/>
    <mergeCell ref="B26:C26"/>
    <mergeCell ref="K26:M26"/>
    <mergeCell ref="N26:P26"/>
    <mergeCell ref="B27:C27"/>
    <mergeCell ref="K27:M27"/>
    <mergeCell ref="N27:P27"/>
    <mergeCell ref="B28:C28"/>
    <mergeCell ref="K28:M28"/>
    <mergeCell ref="N28:P28"/>
    <mergeCell ref="B29:C29"/>
    <mergeCell ref="K29:M29"/>
    <mergeCell ref="N29:P29"/>
    <mergeCell ref="B30:C30"/>
    <mergeCell ref="K30:M30"/>
    <mergeCell ref="N30:P30"/>
    <mergeCell ref="B31:C31"/>
    <mergeCell ref="K31:M31"/>
    <mergeCell ref="N31:P31"/>
    <mergeCell ref="B32:C32"/>
    <mergeCell ref="K32:M32"/>
    <mergeCell ref="N32:P32"/>
    <mergeCell ref="B33:C33"/>
    <mergeCell ref="K33:M33"/>
    <mergeCell ref="N33:P33"/>
    <mergeCell ref="B34:C34"/>
    <mergeCell ref="K34:M34"/>
    <mergeCell ref="N34:P34"/>
    <mergeCell ref="B35:C35"/>
    <mergeCell ref="K35:M35"/>
    <mergeCell ref="N35:P35"/>
    <mergeCell ref="B36:C36"/>
    <mergeCell ref="K36:M36"/>
    <mergeCell ref="N36:P36"/>
    <mergeCell ref="B37:C37"/>
    <mergeCell ref="K37:M37"/>
    <mergeCell ref="N37:P37"/>
    <mergeCell ref="B38:C38"/>
    <mergeCell ref="K38:M38"/>
    <mergeCell ref="N38:P38"/>
    <mergeCell ref="B39:C39"/>
    <mergeCell ref="K39:M39"/>
    <mergeCell ref="N39:P39"/>
    <mergeCell ref="B40:C40"/>
    <mergeCell ref="K40:M40"/>
    <mergeCell ref="N40:P40"/>
    <mergeCell ref="B41:C41"/>
    <mergeCell ref="K41:M41"/>
    <mergeCell ref="N41:P41"/>
    <mergeCell ref="B42:C42"/>
    <mergeCell ref="K42:M42"/>
    <mergeCell ref="N42:P42"/>
    <mergeCell ref="B43:C43"/>
    <mergeCell ref="K43:M43"/>
    <mergeCell ref="N43:P43"/>
    <mergeCell ref="B44:C44"/>
    <mergeCell ref="K44:M44"/>
    <mergeCell ref="N44:P44"/>
    <mergeCell ref="B45:C45"/>
    <mergeCell ref="K45:M45"/>
    <mergeCell ref="N45:P45"/>
    <mergeCell ref="B47:B48"/>
    <mergeCell ref="M47:S47"/>
    <mergeCell ref="B50:T50"/>
  </mergeCells>
  <printOptions/>
  <pageMargins left="0.25" right="0.25" top="0.75" bottom="0.75" header="0.3" footer="0.3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0"/>
  <sheetViews>
    <sheetView zoomScalePageLayoutView="0" workbookViewId="0" topLeftCell="A4">
      <selection activeCell="G6" sqref="G6"/>
    </sheetView>
  </sheetViews>
  <sheetFormatPr defaultColWidth="9.140625" defaultRowHeight="12.75"/>
  <cols>
    <col min="1" max="1" width="1.1484375" style="0" customWidth="1"/>
    <col min="2" max="2" width="19.421875" style="0" customWidth="1"/>
    <col min="3" max="3" width="1.28515625" style="0" customWidth="1"/>
    <col min="4" max="4" width="26.003906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2:18" ht="12" customHeight="1">
      <c r="L2" s="77" t="s">
        <v>87</v>
      </c>
      <c r="M2" s="77"/>
      <c r="N2" s="77"/>
      <c r="O2" s="77"/>
      <c r="P2" s="77"/>
      <c r="Q2" s="77"/>
      <c r="R2" s="77"/>
    </row>
    <row r="3" ht="12.75" customHeight="1">
      <c r="Q3" s="10" t="s">
        <v>78</v>
      </c>
    </row>
    <row r="4" ht="2.25" customHeight="1"/>
    <row r="5" spans="2:17" ht="18.75" customHeight="1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2:18" ht="18" customHeight="1">
      <c r="L6" s="79" t="s">
        <v>73</v>
      </c>
      <c r="M6" s="79"/>
      <c r="N6" s="79"/>
      <c r="O6" s="11"/>
      <c r="P6" s="79" t="s">
        <v>88</v>
      </c>
      <c r="Q6" s="79"/>
      <c r="R6" s="79"/>
    </row>
    <row r="7" spans="12:18" ht="18" customHeight="1">
      <c r="L7" s="79" t="s">
        <v>74</v>
      </c>
      <c r="M7" s="79"/>
      <c r="N7" s="79"/>
      <c r="O7" s="11"/>
      <c r="P7" s="79">
        <v>2016</v>
      </c>
      <c r="Q7" s="79"/>
      <c r="R7" s="79"/>
    </row>
    <row r="8" ht="11.25" customHeight="1"/>
    <row r="9" spans="2:18" ht="15" customHeight="1">
      <c r="B9" s="72" t="s">
        <v>2</v>
      </c>
      <c r="C9" s="72"/>
      <c r="D9" s="12" t="s">
        <v>41</v>
      </c>
      <c r="E9" s="12" t="s">
        <v>63</v>
      </c>
      <c r="F9" s="68" t="s">
        <v>65</v>
      </c>
      <c r="G9" s="68"/>
      <c r="H9" s="68" t="s">
        <v>68</v>
      </c>
      <c r="I9" s="68"/>
      <c r="J9" s="12" t="s">
        <v>63</v>
      </c>
      <c r="K9" s="73" t="s">
        <v>70</v>
      </c>
      <c r="L9" s="73"/>
      <c r="M9" s="73"/>
      <c r="N9" s="73"/>
      <c r="O9" s="73"/>
      <c r="P9" s="73"/>
      <c r="Q9" s="73" t="s">
        <v>79</v>
      </c>
      <c r="R9" s="73"/>
    </row>
    <row r="10" spans="2:18" ht="15" customHeight="1">
      <c r="B10" s="74" t="s">
        <v>3</v>
      </c>
      <c r="C10" s="74"/>
      <c r="D10" s="14"/>
      <c r="E10" s="14" t="s">
        <v>64</v>
      </c>
      <c r="F10" s="14" t="s">
        <v>66</v>
      </c>
      <c r="G10" s="14" t="s">
        <v>67</v>
      </c>
      <c r="H10" s="14" t="s">
        <v>66</v>
      </c>
      <c r="I10" s="14" t="s">
        <v>67</v>
      </c>
      <c r="J10" s="14" t="s">
        <v>69</v>
      </c>
      <c r="K10" s="75" t="s">
        <v>71</v>
      </c>
      <c r="L10" s="75"/>
      <c r="M10" s="75"/>
      <c r="N10" s="75" t="s">
        <v>76</v>
      </c>
      <c r="O10" s="75"/>
      <c r="P10" s="75"/>
      <c r="Q10" s="75" t="s">
        <v>63</v>
      </c>
      <c r="R10" s="75"/>
    </row>
    <row r="11" spans="2:17" ht="15" customHeight="1">
      <c r="B11" s="67" t="s">
        <v>4</v>
      </c>
      <c r="C11" s="67"/>
      <c r="D11" s="16" t="s">
        <v>0</v>
      </c>
      <c r="E11" s="17">
        <v>80835407</v>
      </c>
      <c r="F11" s="17">
        <v>0</v>
      </c>
      <c r="G11" s="17">
        <v>0</v>
      </c>
      <c r="H11" s="17">
        <v>0</v>
      </c>
      <c r="I11" s="17">
        <v>0</v>
      </c>
      <c r="J11" s="17">
        <f>E11+F11-G11+H11-I11</f>
        <v>80835407</v>
      </c>
      <c r="K11" s="68">
        <v>13759978</v>
      </c>
      <c r="L11" s="68"/>
      <c r="M11" s="68"/>
      <c r="N11" s="69">
        <v>13759978</v>
      </c>
      <c r="O11" s="69"/>
      <c r="P11" s="69"/>
      <c r="Q11" s="17">
        <f>J11-N11</f>
        <v>67075429</v>
      </c>
    </row>
    <row r="12" spans="2:17" ht="15.75" customHeight="1">
      <c r="B12" s="67" t="s">
        <v>5</v>
      </c>
      <c r="C12" s="67"/>
      <c r="D12" s="16" t="s">
        <v>42</v>
      </c>
      <c r="E12" s="17">
        <v>80835407</v>
      </c>
      <c r="F12" s="17">
        <v>0</v>
      </c>
      <c r="G12" s="17">
        <v>0</v>
      </c>
      <c r="H12" s="17">
        <v>0</v>
      </c>
      <c r="I12" s="17">
        <v>0</v>
      </c>
      <c r="J12" s="17">
        <f aca="true" t="shared" si="0" ref="J12:J45">E12+F12-G12+H12-I12</f>
        <v>80835407</v>
      </c>
      <c r="K12" s="68">
        <v>13759978</v>
      </c>
      <c r="L12" s="68"/>
      <c r="M12" s="68"/>
      <c r="N12" s="69">
        <v>13759978</v>
      </c>
      <c r="O12" s="69"/>
      <c r="P12" s="69"/>
      <c r="Q12" s="17">
        <f aca="true" t="shared" si="1" ref="Q12:Q45">J12-N12</f>
        <v>67075429</v>
      </c>
    </row>
    <row r="13" spans="2:17" ht="15" customHeight="1">
      <c r="B13" s="67" t="s">
        <v>6</v>
      </c>
      <c r="C13" s="67"/>
      <c r="D13" s="16" t="s">
        <v>43</v>
      </c>
      <c r="E13" s="17">
        <v>80835407</v>
      </c>
      <c r="F13" s="17">
        <v>0</v>
      </c>
      <c r="G13" s="17">
        <v>0</v>
      </c>
      <c r="H13" s="17">
        <v>0</v>
      </c>
      <c r="I13" s="17">
        <v>0</v>
      </c>
      <c r="J13" s="17">
        <f t="shared" si="0"/>
        <v>80835407</v>
      </c>
      <c r="K13" s="68">
        <v>13759978</v>
      </c>
      <c r="L13" s="68"/>
      <c r="M13" s="68"/>
      <c r="N13" s="69">
        <v>13759978</v>
      </c>
      <c r="O13" s="69"/>
      <c r="P13" s="69"/>
      <c r="Q13" s="17">
        <f t="shared" si="1"/>
        <v>67075429</v>
      </c>
    </row>
    <row r="14" spans="2:17" ht="15" customHeight="1">
      <c r="B14" s="67" t="s">
        <v>7</v>
      </c>
      <c r="C14" s="67"/>
      <c r="D14" s="16" t="s">
        <v>44</v>
      </c>
      <c r="E14" s="17">
        <v>80835407</v>
      </c>
      <c r="F14" s="17">
        <v>0</v>
      </c>
      <c r="G14" s="17">
        <v>0</v>
      </c>
      <c r="H14" s="17">
        <v>0</v>
      </c>
      <c r="I14" s="17">
        <v>0</v>
      </c>
      <c r="J14" s="17">
        <f t="shared" si="0"/>
        <v>80835407</v>
      </c>
      <c r="K14" s="68">
        <v>13759978</v>
      </c>
      <c r="L14" s="68"/>
      <c r="M14" s="68"/>
      <c r="N14" s="69">
        <v>13759978</v>
      </c>
      <c r="O14" s="69"/>
      <c r="P14" s="69"/>
      <c r="Q14" s="17">
        <f t="shared" si="1"/>
        <v>67075429</v>
      </c>
    </row>
    <row r="15" spans="2:17" ht="15" customHeight="1">
      <c r="B15" s="67" t="s">
        <v>8</v>
      </c>
      <c r="C15" s="67"/>
      <c r="D15" s="16" t="s">
        <v>45</v>
      </c>
      <c r="E15" s="17">
        <v>42689881</v>
      </c>
      <c r="F15" s="17">
        <v>0</v>
      </c>
      <c r="G15" s="17">
        <v>0</v>
      </c>
      <c r="H15" s="17">
        <v>0</v>
      </c>
      <c r="I15" s="17">
        <v>0</v>
      </c>
      <c r="J15" s="17">
        <f t="shared" si="0"/>
        <v>42689881</v>
      </c>
      <c r="K15" s="68">
        <v>8159978</v>
      </c>
      <c r="L15" s="68"/>
      <c r="M15" s="68"/>
      <c r="N15" s="69">
        <v>8159978</v>
      </c>
      <c r="O15" s="69"/>
      <c r="P15" s="69"/>
      <c r="Q15" s="17">
        <f t="shared" si="1"/>
        <v>34529903</v>
      </c>
    </row>
    <row r="16" spans="2:17" ht="15" customHeight="1">
      <c r="B16" s="67" t="s">
        <v>9</v>
      </c>
      <c r="C16" s="67"/>
      <c r="D16" s="16" t="s">
        <v>46</v>
      </c>
      <c r="E16" s="17">
        <v>3000000</v>
      </c>
      <c r="F16" s="17">
        <v>0</v>
      </c>
      <c r="G16" s="17">
        <v>0</v>
      </c>
      <c r="H16" s="17">
        <v>0</v>
      </c>
      <c r="I16" s="17">
        <v>0</v>
      </c>
      <c r="J16" s="17">
        <f t="shared" si="0"/>
        <v>3000000</v>
      </c>
      <c r="K16" s="68">
        <v>0</v>
      </c>
      <c r="L16" s="68"/>
      <c r="M16" s="68"/>
      <c r="N16" s="69">
        <v>0</v>
      </c>
      <c r="O16" s="69"/>
      <c r="P16" s="69"/>
      <c r="Q16" s="17">
        <f t="shared" si="1"/>
        <v>3000000</v>
      </c>
    </row>
    <row r="17" spans="2:17" ht="15" customHeight="1">
      <c r="B17" s="67" t="s">
        <v>10</v>
      </c>
      <c r="C17" s="67"/>
      <c r="D17" s="16" t="s">
        <v>47</v>
      </c>
      <c r="E17" s="17">
        <v>3000000</v>
      </c>
      <c r="F17" s="17">
        <v>0</v>
      </c>
      <c r="G17" s="17">
        <v>0</v>
      </c>
      <c r="H17" s="17">
        <v>0</v>
      </c>
      <c r="I17" s="17">
        <v>0</v>
      </c>
      <c r="J17" s="17">
        <f t="shared" si="0"/>
        <v>3000000</v>
      </c>
      <c r="K17" s="68">
        <v>0</v>
      </c>
      <c r="L17" s="68"/>
      <c r="M17" s="68"/>
      <c r="N17" s="69">
        <v>0</v>
      </c>
      <c r="O17" s="69"/>
      <c r="P17" s="69"/>
      <c r="Q17" s="17">
        <f t="shared" si="1"/>
        <v>3000000</v>
      </c>
    </row>
    <row r="18" spans="2:17" ht="15" customHeight="1">
      <c r="B18" s="67" t="s">
        <v>11</v>
      </c>
      <c r="C18" s="67"/>
      <c r="D18" s="16" t="s">
        <v>48</v>
      </c>
      <c r="E18" s="17">
        <v>3000000</v>
      </c>
      <c r="F18" s="17">
        <v>0</v>
      </c>
      <c r="G18" s="17">
        <v>0</v>
      </c>
      <c r="H18" s="17">
        <v>0</v>
      </c>
      <c r="I18" s="17">
        <v>0</v>
      </c>
      <c r="J18" s="17">
        <f t="shared" si="0"/>
        <v>3000000</v>
      </c>
      <c r="K18" s="68">
        <v>0</v>
      </c>
      <c r="L18" s="68"/>
      <c r="M18" s="68"/>
      <c r="N18" s="69">
        <v>0</v>
      </c>
      <c r="O18" s="69"/>
      <c r="P18" s="69"/>
      <c r="Q18" s="17">
        <f t="shared" si="1"/>
        <v>3000000</v>
      </c>
    </row>
    <row r="19" spans="2:17" ht="15" customHeight="1">
      <c r="B19" s="67" t="s">
        <v>12</v>
      </c>
      <c r="C19" s="67"/>
      <c r="D19" s="16" t="s">
        <v>49</v>
      </c>
      <c r="E19" s="17">
        <v>3000000</v>
      </c>
      <c r="F19" s="17">
        <v>0</v>
      </c>
      <c r="G19" s="17">
        <v>0</v>
      </c>
      <c r="H19" s="17">
        <v>0</v>
      </c>
      <c r="I19" s="17">
        <v>0</v>
      </c>
      <c r="J19" s="17">
        <f t="shared" si="0"/>
        <v>3000000</v>
      </c>
      <c r="K19" s="68">
        <v>0</v>
      </c>
      <c r="L19" s="68"/>
      <c r="M19" s="68"/>
      <c r="N19" s="69">
        <v>0</v>
      </c>
      <c r="O19" s="69"/>
      <c r="P19" s="69"/>
      <c r="Q19" s="17">
        <f t="shared" si="1"/>
        <v>3000000</v>
      </c>
    </row>
    <row r="20" spans="2:17" ht="15" customHeight="1">
      <c r="B20" s="67" t="s">
        <v>13</v>
      </c>
      <c r="C20" s="67"/>
      <c r="D20" s="16" t="s">
        <v>50</v>
      </c>
      <c r="E20" s="17">
        <v>10500000</v>
      </c>
      <c r="F20" s="17">
        <v>0</v>
      </c>
      <c r="G20" s="17">
        <v>0</v>
      </c>
      <c r="H20" s="17">
        <v>0</v>
      </c>
      <c r="I20" s="17">
        <v>0</v>
      </c>
      <c r="J20" s="17">
        <f t="shared" si="0"/>
        <v>10500000</v>
      </c>
      <c r="K20" s="68">
        <v>0</v>
      </c>
      <c r="L20" s="68"/>
      <c r="M20" s="68"/>
      <c r="N20" s="69">
        <v>0</v>
      </c>
      <c r="O20" s="69"/>
      <c r="P20" s="69"/>
      <c r="Q20" s="17">
        <f t="shared" si="1"/>
        <v>10500000</v>
      </c>
    </row>
    <row r="21" spans="2:17" ht="15" customHeight="1">
      <c r="B21" s="67" t="s">
        <v>14</v>
      </c>
      <c r="C21" s="67"/>
      <c r="D21" s="16" t="s">
        <v>51</v>
      </c>
      <c r="E21" s="17">
        <v>10500000</v>
      </c>
      <c r="F21" s="17">
        <v>0</v>
      </c>
      <c r="G21" s="17">
        <v>0</v>
      </c>
      <c r="H21" s="17">
        <v>0</v>
      </c>
      <c r="I21" s="17">
        <v>0</v>
      </c>
      <c r="J21" s="17">
        <f t="shared" si="0"/>
        <v>10500000</v>
      </c>
      <c r="K21" s="68">
        <v>0</v>
      </c>
      <c r="L21" s="68"/>
      <c r="M21" s="68"/>
      <c r="N21" s="69">
        <v>0</v>
      </c>
      <c r="O21" s="69"/>
      <c r="P21" s="69"/>
      <c r="Q21" s="17">
        <f t="shared" si="1"/>
        <v>10500000</v>
      </c>
    </row>
    <row r="22" spans="2:17" ht="15" customHeight="1">
      <c r="B22" s="67" t="s">
        <v>15</v>
      </c>
      <c r="C22" s="67"/>
      <c r="D22" s="16" t="s">
        <v>52</v>
      </c>
      <c r="E22" s="17">
        <v>10973974</v>
      </c>
      <c r="F22" s="17">
        <v>0</v>
      </c>
      <c r="G22" s="17">
        <v>0</v>
      </c>
      <c r="H22" s="17">
        <v>0</v>
      </c>
      <c r="I22" s="17">
        <v>0</v>
      </c>
      <c r="J22" s="17">
        <f t="shared" si="0"/>
        <v>10973974</v>
      </c>
      <c r="K22" s="68">
        <v>0</v>
      </c>
      <c r="L22" s="68"/>
      <c r="M22" s="68"/>
      <c r="N22" s="69">
        <v>0</v>
      </c>
      <c r="O22" s="69"/>
      <c r="P22" s="69"/>
      <c r="Q22" s="17">
        <f t="shared" si="1"/>
        <v>10973974</v>
      </c>
    </row>
    <row r="23" spans="2:17" ht="15" customHeight="1">
      <c r="B23" s="67" t="s">
        <v>16</v>
      </c>
      <c r="C23" s="67"/>
      <c r="D23" s="16" t="s">
        <v>52</v>
      </c>
      <c r="E23" s="17">
        <v>973974</v>
      </c>
      <c r="F23" s="17">
        <v>0</v>
      </c>
      <c r="G23" s="17">
        <v>0</v>
      </c>
      <c r="H23" s="17">
        <v>0</v>
      </c>
      <c r="I23" s="17">
        <v>0</v>
      </c>
      <c r="J23" s="17">
        <f t="shared" si="0"/>
        <v>973974</v>
      </c>
      <c r="K23" s="68">
        <v>0</v>
      </c>
      <c r="L23" s="68"/>
      <c r="M23" s="68"/>
      <c r="N23" s="69">
        <v>0</v>
      </c>
      <c r="O23" s="69"/>
      <c r="P23" s="69"/>
      <c r="Q23" s="17">
        <f t="shared" si="1"/>
        <v>973974</v>
      </c>
    </row>
    <row r="24" spans="2:17" ht="15" customHeight="1">
      <c r="B24" s="67" t="s">
        <v>17</v>
      </c>
      <c r="C24" s="67"/>
      <c r="D24" s="16" t="s">
        <v>52</v>
      </c>
      <c r="E24" s="17">
        <v>10000000</v>
      </c>
      <c r="F24" s="17">
        <v>0</v>
      </c>
      <c r="G24" s="17">
        <v>0</v>
      </c>
      <c r="H24" s="17">
        <v>0</v>
      </c>
      <c r="I24" s="17">
        <v>0</v>
      </c>
      <c r="J24" s="17">
        <f t="shared" si="0"/>
        <v>10000000</v>
      </c>
      <c r="K24" s="68">
        <v>0</v>
      </c>
      <c r="L24" s="68"/>
      <c r="M24" s="68"/>
      <c r="N24" s="69">
        <v>0</v>
      </c>
      <c r="O24" s="69"/>
      <c r="P24" s="69"/>
      <c r="Q24" s="17">
        <f t="shared" si="1"/>
        <v>10000000</v>
      </c>
    </row>
    <row r="25" spans="2:17" ht="19.5" customHeight="1">
      <c r="B25" s="67" t="s">
        <v>18</v>
      </c>
      <c r="C25" s="67"/>
      <c r="D25" s="16" t="s">
        <v>53</v>
      </c>
      <c r="E25" s="17">
        <v>8215907</v>
      </c>
      <c r="F25" s="17">
        <v>0</v>
      </c>
      <c r="G25" s="17">
        <v>0</v>
      </c>
      <c r="H25" s="17">
        <v>0</v>
      </c>
      <c r="I25" s="17">
        <v>0</v>
      </c>
      <c r="J25" s="17">
        <f t="shared" si="0"/>
        <v>8215907</v>
      </c>
      <c r="K25" s="68">
        <v>8159978</v>
      </c>
      <c r="L25" s="68"/>
      <c r="M25" s="68"/>
      <c r="N25" s="69">
        <v>8159978</v>
      </c>
      <c r="O25" s="69"/>
      <c r="P25" s="69"/>
      <c r="Q25" s="17">
        <f t="shared" si="1"/>
        <v>55929</v>
      </c>
    </row>
    <row r="26" spans="2:17" ht="15" customHeight="1">
      <c r="B26" s="67" t="s">
        <v>19</v>
      </c>
      <c r="C26" s="67"/>
      <c r="D26" s="16" t="s">
        <v>54</v>
      </c>
      <c r="E26" s="17">
        <v>8215907</v>
      </c>
      <c r="F26" s="17">
        <v>0</v>
      </c>
      <c r="G26" s="17">
        <v>0</v>
      </c>
      <c r="H26" s="17">
        <v>0</v>
      </c>
      <c r="I26" s="17">
        <v>0</v>
      </c>
      <c r="J26" s="17">
        <f t="shared" si="0"/>
        <v>8215907</v>
      </c>
      <c r="K26" s="68">
        <v>8159978</v>
      </c>
      <c r="L26" s="68"/>
      <c r="M26" s="68"/>
      <c r="N26" s="69">
        <v>8159978</v>
      </c>
      <c r="O26" s="69"/>
      <c r="P26" s="69"/>
      <c r="Q26" s="17">
        <f t="shared" si="1"/>
        <v>55929</v>
      </c>
    </row>
    <row r="27" spans="2:17" ht="15.75" customHeight="1">
      <c r="B27" s="67" t="s">
        <v>20</v>
      </c>
      <c r="C27" s="67"/>
      <c r="D27" s="16" t="s">
        <v>55</v>
      </c>
      <c r="E27" s="17">
        <v>7000000</v>
      </c>
      <c r="F27" s="17">
        <v>0</v>
      </c>
      <c r="G27" s="17">
        <v>0</v>
      </c>
      <c r="H27" s="17">
        <v>0</v>
      </c>
      <c r="I27" s="17">
        <v>0</v>
      </c>
      <c r="J27" s="17">
        <f t="shared" si="0"/>
        <v>7000000</v>
      </c>
      <c r="K27" s="68">
        <v>0</v>
      </c>
      <c r="L27" s="68"/>
      <c r="M27" s="68"/>
      <c r="N27" s="69">
        <v>0</v>
      </c>
      <c r="O27" s="69"/>
      <c r="P27" s="69"/>
      <c r="Q27" s="17">
        <f t="shared" si="1"/>
        <v>7000000</v>
      </c>
    </row>
    <row r="28" spans="2:17" ht="15" customHeight="1">
      <c r="B28" s="67" t="s">
        <v>21</v>
      </c>
      <c r="C28" s="67"/>
      <c r="D28" s="16" t="s">
        <v>55</v>
      </c>
      <c r="E28" s="17">
        <v>7000000</v>
      </c>
      <c r="F28" s="17">
        <v>0</v>
      </c>
      <c r="G28" s="17">
        <v>0</v>
      </c>
      <c r="H28" s="17">
        <v>0</v>
      </c>
      <c r="I28" s="17">
        <v>0</v>
      </c>
      <c r="J28" s="17">
        <f t="shared" si="0"/>
        <v>7000000</v>
      </c>
      <c r="K28" s="68">
        <v>0</v>
      </c>
      <c r="L28" s="68"/>
      <c r="M28" s="68"/>
      <c r="N28" s="69">
        <v>0</v>
      </c>
      <c r="O28" s="69"/>
      <c r="P28" s="69"/>
      <c r="Q28" s="17">
        <f t="shared" si="1"/>
        <v>7000000</v>
      </c>
    </row>
    <row r="29" spans="2:17" ht="15" customHeight="1">
      <c r="B29" s="67" t="s">
        <v>22</v>
      </c>
      <c r="C29" s="67"/>
      <c r="D29" s="16" t="s">
        <v>56</v>
      </c>
      <c r="E29" s="17">
        <v>36402585</v>
      </c>
      <c r="F29" s="17">
        <v>0</v>
      </c>
      <c r="G29" s="17">
        <v>0</v>
      </c>
      <c r="H29" s="17">
        <v>0</v>
      </c>
      <c r="I29" s="17">
        <v>0</v>
      </c>
      <c r="J29" s="17">
        <f t="shared" si="0"/>
        <v>36402585</v>
      </c>
      <c r="K29" s="68">
        <v>5600000</v>
      </c>
      <c r="L29" s="68"/>
      <c r="M29" s="68"/>
      <c r="N29" s="69">
        <v>5600000</v>
      </c>
      <c r="O29" s="69"/>
      <c r="P29" s="69"/>
      <c r="Q29" s="17">
        <f t="shared" si="1"/>
        <v>30802585</v>
      </c>
    </row>
    <row r="30" spans="2:17" ht="15" customHeight="1">
      <c r="B30" s="67" t="s">
        <v>23</v>
      </c>
      <c r="C30" s="67"/>
      <c r="D30" s="16" t="s">
        <v>57</v>
      </c>
      <c r="E30" s="17">
        <v>5600000</v>
      </c>
      <c r="F30" s="17">
        <v>0</v>
      </c>
      <c r="G30" s="17">
        <v>0</v>
      </c>
      <c r="H30" s="17">
        <v>0</v>
      </c>
      <c r="I30" s="17">
        <v>0</v>
      </c>
      <c r="J30" s="17">
        <f t="shared" si="0"/>
        <v>5600000</v>
      </c>
      <c r="K30" s="68">
        <v>5600000</v>
      </c>
      <c r="L30" s="68"/>
      <c r="M30" s="68"/>
      <c r="N30" s="69">
        <v>5600000</v>
      </c>
      <c r="O30" s="69"/>
      <c r="P30" s="69"/>
      <c r="Q30" s="17">
        <f t="shared" si="1"/>
        <v>0</v>
      </c>
    </row>
    <row r="31" spans="2:17" ht="15" customHeight="1">
      <c r="B31" s="67" t="s">
        <v>24</v>
      </c>
      <c r="C31" s="67"/>
      <c r="D31" s="16" t="s">
        <v>57</v>
      </c>
      <c r="E31" s="17">
        <v>5600000</v>
      </c>
      <c r="F31" s="17">
        <v>0</v>
      </c>
      <c r="G31" s="17">
        <v>0</v>
      </c>
      <c r="H31" s="17">
        <v>0</v>
      </c>
      <c r="I31" s="17">
        <v>0</v>
      </c>
      <c r="J31" s="17">
        <f t="shared" si="0"/>
        <v>5600000</v>
      </c>
      <c r="K31" s="68">
        <v>5600000</v>
      </c>
      <c r="L31" s="68"/>
      <c r="M31" s="68"/>
      <c r="N31" s="69">
        <v>5600000</v>
      </c>
      <c r="O31" s="69"/>
      <c r="P31" s="69"/>
      <c r="Q31" s="17">
        <f t="shared" si="1"/>
        <v>0</v>
      </c>
    </row>
    <row r="32" spans="2:17" ht="15" customHeight="1">
      <c r="B32" s="67" t="s">
        <v>25</v>
      </c>
      <c r="C32" s="67"/>
      <c r="D32" s="16" t="s">
        <v>58</v>
      </c>
      <c r="E32" s="17">
        <v>15802585</v>
      </c>
      <c r="F32" s="17">
        <v>0</v>
      </c>
      <c r="G32" s="17">
        <v>0</v>
      </c>
      <c r="H32" s="17">
        <v>0</v>
      </c>
      <c r="I32" s="17">
        <v>0</v>
      </c>
      <c r="J32" s="17">
        <f t="shared" si="0"/>
        <v>15802585</v>
      </c>
      <c r="K32" s="68">
        <v>0</v>
      </c>
      <c r="L32" s="68"/>
      <c r="M32" s="68"/>
      <c r="N32" s="69">
        <v>0</v>
      </c>
      <c r="O32" s="69"/>
      <c r="P32" s="69"/>
      <c r="Q32" s="17">
        <f t="shared" si="1"/>
        <v>15802585</v>
      </c>
    </row>
    <row r="33" spans="2:17" ht="15" customHeight="1">
      <c r="B33" s="67" t="s">
        <v>26</v>
      </c>
      <c r="C33" s="67"/>
      <c r="D33" s="16" t="s">
        <v>58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f t="shared" si="0"/>
        <v>0</v>
      </c>
      <c r="K33" s="68">
        <v>0</v>
      </c>
      <c r="L33" s="68"/>
      <c r="M33" s="68"/>
      <c r="N33" s="69">
        <v>0</v>
      </c>
      <c r="O33" s="69"/>
      <c r="P33" s="69"/>
      <c r="Q33" s="17">
        <f t="shared" si="1"/>
        <v>0</v>
      </c>
    </row>
    <row r="34" spans="2:17" ht="15" customHeight="1">
      <c r="B34" s="67" t="s">
        <v>27</v>
      </c>
      <c r="C34" s="67"/>
      <c r="D34" s="16" t="s">
        <v>58</v>
      </c>
      <c r="E34" s="17">
        <v>10500000</v>
      </c>
      <c r="F34" s="17">
        <v>0</v>
      </c>
      <c r="G34" s="17">
        <v>0</v>
      </c>
      <c r="H34" s="17">
        <v>0</v>
      </c>
      <c r="I34" s="17">
        <v>0</v>
      </c>
      <c r="J34" s="17">
        <f t="shared" si="0"/>
        <v>10500000</v>
      </c>
      <c r="K34" s="68">
        <v>0</v>
      </c>
      <c r="L34" s="68"/>
      <c r="M34" s="68"/>
      <c r="N34" s="69">
        <v>0</v>
      </c>
      <c r="O34" s="69"/>
      <c r="P34" s="69"/>
      <c r="Q34" s="17">
        <f t="shared" si="1"/>
        <v>10500000</v>
      </c>
    </row>
    <row r="35" spans="2:17" ht="15" customHeight="1">
      <c r="B35" s="67" t="s">
        <v>28</v>
      </c>
      <c r="C35" s="67"/>
      <c r="D35" s="16" t="s">
        <v>58</v>
      </c>
      <c r="E35" s="17">
        <v>5302585</v>
      </c>
      <c r="F35" s="17">
        <v>0</v>
      </c>
      <c r="G35" s="17">
        <v>0</v>
      </c>
      <c r="H35" s="17">
        <v>0</v>
      </c>
      <c r="I35" s="17">
        <v>0</v>
      </c>
      <c r="J35" s="17">
        <f t="shared" si="0"/>
        <v>5302585</v>
      </c>
      <c r="K35" s="68">
        <v>0</v>
      </c>
      <c r="L35" s="68"/>
      <c r="M35" s="68"/>
      <c r="N35" s="69">
        <v>0</v>
      </c>
      <c r="O35" s="69"/>
      <c r="P35" s="69"/>
      <c r="Q35" s="17">
        <f t="shared" si="1"/>
        <v>5302585</v>
      </c>
    </row>
    <row r="36" spans="2:17" ht="19.5" customHeight="1">
      <c r="B36" s="67" t="s">
        <v>29</v>
      </c>
      <c r="C36" s="67"/>
      <c r="D36" s="16" t="s">
        <v>59</v>
      </c>
      <c r="E36" s="17">
        <v>15000000</v>
      </c>
      <c r="F36" s="17">
        <v>0</v>
      </c>
      <c r="G36" s="17">
        <v>0</v>
      </c>
      <c r="H36" s="17">
        <v>0</v>
      </c>
      <c r="I36" s="17">
        <v>0</v>
      </c>
      <c r="J36" s="17">
        <f t="shared" si="0"/>
        <v>15000000</v>
      </c>
      <c r="K36" s="68">
        <v>0</v>
      </c>
      <c r="L36" s="68"/>
      <c r="M36" s="68"/>
      <c r="N36" s="69">
        <v>0</v>
      </c>
      <c r="O36" s="69"/>
      <c r="P36" s="69"/>
      <c r="Q36" s="17">
        <f t="shared" si="1"/>
        <v>15000000</v>
      </c>
    </row>
    <row r="37" spans="2:17" ht="20.25" customHeight="1">
      <c r="B37" s="67" t="s">
        <v>30</v>
      </c>
      <c r="C37" s="67"/>
      <c r="D37" s="16" t="s">
        <v>59</v>
      </c>
      <c r="E37" s="17">
        <v>15000000</v>
      </c>
      <c r="F37" s="17">
        <v>0</v>
      </c>
      <c r="G37" s="17">
        <v>0</v>
      </c>
      <c r="H37" s="17">
        <v>0</v>
      </c>
      <c r="I37" s="17">
        <v>0</v>
      </c>
      <c r="J37" s="17">
        <f t="shared" si="0"/>
        <v>15000000</v>
      </c>
      <c r="K37" s="68">
        <v>0</v>
      </c>
      <c r="L37" s="68"/>
      <c r="M37" s="68"/>
      <c r="N37" s="69">
        <v>0</v>
      </c>
      <c r="O37" s="69"/>
      <c r="P37" s="69"/>
      <c r="Q37" s="17">
        <f t="shared" si="1"/>
        <v>15000000</v>
      </c>
    </row>
    <row r="38" spans="2:17" ht="15" customHeight="1">
      <c r="B38" s="67" t="s">
        <v>31</v>
      </c>
      <c r="C38" s="67"/>
      <c r="D38" s="16" t="s">
        <v>60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f t="shared" si="0"/>
        <v>0</v>
      </c>
      <c r="K38" s="68">
        <v>0</v>
      </c>
      <c r="L38" s="68"/>
      <c r="M38" s="68"/>
      <c r="N38" s="69">
        <v>0</v>
      </c>
      <c r="O38" s="69"/>
      <c r="P38" s="69"/>
      <c r="Q38" s="17">
        <f t="shared" si="1"/>
        <v>0</v>
      </c>
    </row>
    <row r="39" spans="2:17" ht="15" customHeight="1">
      <c r="B39" s="67" t="s">
        <v>32</v>
      </c>
      <c r="C39" s="67"/>
      <c r="D39" s="16" t="s">
        <v>61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f t="shared" si="0"/>
        <v>0</v>
      </c>
      <c r="K39" s="68">
        <v>0</v>
      </c>
      <c r="L39" s="68"/>
      <c r="M39" s="68"/>
      <c r="N39" s="69">
        <v>0</v>
      </c>
      <c r="O39" s="69"/>
      <c r="P39" s="69"/>
      <c r="Q39" s="17">
        <f t="shared" si="1"/>
        <v>0</v>
      </c>
    </row>
    <row r="40" spans="2:17" ht="15" customHeight="1">
      <c r="B40" s="67" t="s">
        <v>33</v>
      </c>
      <c r="C40" s="67"/>
      <c r="D40" s="16" t="s">
        <v>61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f t="shared" si="0"/>
        <v>0</v>
      </c>
      <c r="K40" s="68">
        <v>0</v>
      </c>
      <c r="L40" s="68"/>
      <c r="M40" s="68"/>
      <c r="N40" s="69">
        <v>0</v>
      </c>
      <c r="O40" s="69"/>
      <c r="P40" s="69"/>
      <c r="Q40" s="17">
        <f t="shared" si="1"/>
        <v>0</v>
      </c>
    </row>
    <row r="41" spans="2:17" ht="15" customHeight="1">
      <c r="B41" s="67" t="s">
        <v>34</v>
      </c>
      <c r="C41" s="67"/>
      <c r="D41" s="16" t="s">
        <v>62</v>
      </c>
      <c r="E41" s="17">
        <v>1742941</v>
      </c>
      <c r="F41" s="17">
        <v>0</v>
      </c>
      <c r="G41" s="17">
        <v>0</v>
      </c>
      <c r="H41" s="17">
        <v>0</v>
      </c>
      <c r="I41" s="17">
        <v>0</v>
      </c>
      <c r="J41" s="17">
        <f t="shared" si="0"/>
        <v>1742941</v>
      </c>
      <c r="K41" s="68">
        <v>0</v>
      </c>
      <c r="L41" s="68"/>
      <c r="M41" s="68"/>
      <c r="N41" s="69">
        <v>0</v>
      </c>
      <c r="O41" s="69"/>
      <c r="P41" s="69"/>
      <c r="Q41" s="17">
        <f t="shared" si="1"/>
        <v>1742941</v>
      </c>
    </row>
    <row r="42" spans="2:17" ht="15" customHeight="1">
      <c r="B42" s="67" t="s">
        <v>35</v>
      </c>
      <c r="C42" s="67"/>
      <c r="D42" s="16" t="s">
        <v>62</v>
      </c>
      <c r="E42" s="17">
        <v>1742941</v>
      </c>
      <c r="F42" s="17">
        <v>0</v>
      </c>
      <c r="G42" s="17">
        <v>0</v>
      </c>
      <c r="H42" s="17">
        <v>0</v>
      </c>
      <c r="I42" s="17">
        <v>0</v>
      </c>
      <c r="J42" s="17">
        <f t="shared" si="0"/>
        <v>1742941</v>
      </c>
      <c r="K42" s="68">
        <v>0</v>
      </c>
      <c r="L42" s="68"/>
      <c r="M42" s="68"/>
      <c r="N42" s="69">
        <v>0</v>
      </c>
      <c r="O42" s="69"/>
      <c r="P42" s="69"/>
      <c r="Q42" s="17">
        <f t="shared" si="1"/>
        <v>1742941</v>
      </c>
    </row>
    <row r="43" spans="2:17" ht="15" customHeight="1">
      <c r="B43" s="67" t="s">
        <v>36</v>
      </c>
      <c r="C43" s="67"/>
      <c r="D43" s="16" t="s">
        <v>62</v>
      </c>
      <c r="E43" s="17">
        <v>520000</v>
      </c>
      <c r="F43" s="17">
        <v>0</v>
      </c>
      <c r="G43" s="17">
        <v>0</v>
      </c>
      <c r="H43" s="17">
        <v>0</v>
      </c>
      <c r="I43" s="17">
        <v>0</v>
      </c>
      <c r="J43" s="17">
        <f t="shared" si="0"/>
        <v>520000</v>
      </c>
      <c r="K43" s="68">
        <v>0</v>
      </c>
      <c r="L43" s="68"/>
      <c r="M43" s="68"/>
      <c r="N43" s="69">
        <v>0</v>
      </c>
      <c r="O43" s="69"/>
      <c r="P43" s="69"/>
      <c r="Q43" s="17">
        <f t="shared" si="1"/>
        <v>520000</v>
      </c>
    </row>
    <row r="44" spans="2:17" ht="15" customHeight="1">
      <c r="B44" s="67" t="s">
        <v>37</v>
      </c>
      <c r="C44" s="67"/>
      <c r="D44" s="16" t="s">
        <v>62</v>
      </c>
      <c r="E44" s="17">
        <v>552613</v>
      </c>
      <c r="F44" s="17">
        <v>0</v>
      </c>
      <c r="G44" s="17">
        <v>0</v>
      </c>
      <c r="H44" s="17">
        <v>0</v>
      </c>
      <c r="I44" s="17">
        <v>0</v>
      </c>
      <c r="J44" s="17">
        <f t="shared" si="0"/>
        <v>552613</v>
      </c>
      <c r="K44" s="68">
        <v>0</v>
      </c>
      <c r="L44" s="68"/>
      <c r="M44" s="68"/>
      <c r="N44" s="69">
        <v>0</v>
      </c>
      <c r="O44" s="69"/>
      <c r="P44" s="69"/>
      <c r="Q44" s="17">
        <f t="shared" si="1"/>
        <v>552613</v>
      </c>
    </row>
    <row r="45" spans="2:17" ht="15" customHeight="1">
      <c r="B45" s="67" t="s">
        <v>38</v>
      </c>
      <c r="C45" s="67"/>
      <c r="D45" s="16" t="s">
        <v>62</v>
      </c>
      <c r="E45" s="17">
        <v>670328</v>
      </c>
      <c r="F45" s="17">
        <v>0</v>
      </c>
      <c r="G45" s="17">
        <v>0</v>
      </c>
      <c r="H45" s="17">
        <v>0</v>
      </c>
      <c r="I45" s="17">
        <v>0</v>
      </c>
      <c r="J45" s="17">
        <f t="shared" si="0"/>
        <v>670328</v>
      </c>
      <c r="K45" s="68">
        <v>0</v>
      </c>
      <c r="L45" s="68"/>
      <c r="M45" s="68"/>
      <c r="N45" s="69">
        <v>0</v>
      </c>
      <c r="O45" s="69"/>
      <c r="P45" s="69"/>
      <c r="Q45" s="17">
        <f t="shared" si="1"/>
        <v>670328</v>
      </c>
    </row>
    <row r="46" ht="6" customHeight="1"/>
    <row r="47" spans="2:19" ht="12" customHeight="1">
      <c r="B47" s="70" t="s">
        <v>39</v>
      </c>
      <c r="M47" s="71" t="s">
        <v>75</v>
      </c>
      <c r="N47" s="71"/>
      <c r="O47" s="71"/>
      <c r="P47" s="71"/>
      <c r="Q47" s="71"/>
      <c r="R47" s="71"/>
      <c r="S47" s="71"/>
    </row>
    <row r="48" ht="9" customHeight="1">
      <c r="B48" s="70"/>
    </row>
    <row r="49" ht="36" customHeight="1">
      <c r="D49" s="8" t="s">
        <v>81</v>
      </c>
    </row>
    <row r="50" spans="2:20" ht="17.25" customHeight="1">
      <c r="B50" s="70" t="s">
        <v>40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</sheetData>
  <sheetProtection/>
  <mergeCells count="124">
    <mergeCell ref="B1:R1"/>
    <mergeCell ref="L2:R2"/>
    <mergeCell ref="B5:Q5"/>
    <mergeCell ref="L6:N6"/>
    <mergeCell ref="P6:R6"/>
    <mergeCell ref="L7:N7"/>
    <mergeCell ref="P7:R7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1:C11"/>
    <mergeCell ref="K11:M11"/>
    <mergeCell ref="N11:P11"/>
    <mergeCell ref="B12:C12"/>
    <mergeCell ref="K12:M12"/>
    <mergeCell ref="N12:P12"/>
    <mergeCell ref="B13:C13"/>
    <mergeCell ref="K13:M13"/>
    <mergeCell ref="N13:P13"/>
    <mergeCell ref="B14:C14"/>
    <mergeCell ref="K14:M14"/>
    <mergeCell ref="N14:P14"/>
    <mergeCell ref="B15:C15"/>
    <mergeCell ref="K15:M15"/>
    <mergeCell ref="N15:P15"/>
    <mergeCell ref="B16:C16"/>
    <mergeCell ref="K16:M16"/>
    <mergeCell ref="N16:P16"/>
    <mergeCell ref="B17:C17"/>
    <mergeCell ref="K17:M17"/>
    <mergeCell ref="N17:P17"/>
    <mergeCell ref="B18:C18"/>
    <mergeCell ref="K18:M18"/>
    <mergeCell ref="N18:P18"/>
    <mergeCell ref="B19:C19"/>
    <mergeCell ref="K19:M19"/>
    <mergeCell ref="N19:P19"/>
    <mergeCell ref="B20:C20"/>
    <mergeCell ref="K20:M20"/>
    <mergeCell ref="N20:P20"/>
    <mergeCell ref="B21:C21"/>
    <mergeCell ref="K21:M21"/>
    <mergeCell ref="N21:P21"/>
    <mergeCell ref="B22:C22"/>
    <mergeCell ref="K22:M22"/>
    <mergeCell ref="N22:P22"/>
    <mergeCell ref="B23:C23"/>
    <mergeCell ref="K23:M23"/>
    <mergeCell ref="N23:P23"/>
    <mergeCell ref="B24:C24"/>
    <mergeCell ref="K24:M24"/>
    <mergeCell ref="N24:P24"/>
    <mergeCell ref="B25:C25"/>
    <mergeCell ref="K25:M25"/>
    <mergeCell ref="N25:P25"/>
    <mergeCell ref="B26:C26"/>
    <mergeCell ref="K26:M26"/>
    <mergeCell ref="N26:P26"/>
    <mergeCell ref="B27:C27"/>
    <mergeCell ref="K27:M27"/>
    <mergeCell ref="N27:P27"/>
    <mergeCell ref="B28:C28"/>
    <mergeCell ref="K28:M28"/>
    <mergeCell ref="N28:P28"/>
    <mergeCell ref="B29:C29"/>
    <mergeCell ref="K29:M29"/>
    <mergeCell ref="N29:P29"/>
    <mergeCell ref="B30:C30"/>
    <mergeCell ref="K30:M30"/>
    <mergeCell ref="N30:P30"/>
    <mergeCell ref="B31:C31"/>
    <mergeCell ref="K31:M31"/>
    <mergeCell ref="N31:P31"/>
    <mergeCell ref="B32:C32"/>
    <mergeCell ref="K32:M32"/>
    <mergeCell ref="N32:P32"/>
    <mergeCell ref="B33:C33"/>
    <mergeCell ref="K33:M33"/>
    <mergeCell ref="N33:P33"/>
    <mergeCell ref="B34:C34"/>
    <mergeCell ref="K34:M34"/>
    <mergeCell ref="N34:P34"/>
    <mergeCell ref="B35:C35"/>
    <mergeCell ref="K35:M35"/>
    <mergeCell ref="N35:P35"/>
    <mergeCell ref="B36:C36"/>
    <mergeCell ref="K36:M36"/>
    <mergeCell ref="N36:P36"/>
    <mergeCell ref="B37:C37"/>
    <mergeCell ref="K37:M37"/>
    <mergeCell ref="N37:P37"/>
    <mergeCell ref="B38:C38"/>
    <mergeCell ref="K38:M38"/>
    <mergeCell ref="N38:P38"/>
    <mergeCell ref="B39:C39"/>
    <mergeCell ref="K39:M39"/>
    <mergeCell ref="N39:P39"/>
    <mergeCell ref="B40:C40"/>
    <mergeCell ref="K40:M40"/>
    <mergeCell ref="N40:P40"/>
    <mergeCell ref="B41:C41"/>
    <mergeCell ref="K41:M41"/>
    <mergeCell ref="N41:P41"/>
    <mergeCell ref="B42:C42"/>
    <mergeCell ref="K42:M42"/>
    <mergeCell ref="N42:P42"/>
    <mergeCell ref="B43:C43"/>
    <mergeCell ref="K43:M43"/>
    <mergeCell ref="N43:P43"/>
    <mergeCell ref="B44:C44"/>
    <mergeCell ref="K44:M44"/>
    <mergeCell ref="N44:P44"/>
    <mergeCell ref="B45:C45"/>
    <mergeCell ref="K45:M45"/>
    <mergeCell ref="N45:P45"/>
    <mergeCell ref="B47:B48"/>
    <mergeCell ref="M47:S47"/>
    <mergeCell ref="B50:T50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50"/>
  <sheetViews>
    <sheetView zoomScale="82" zoomScaleNormal="82" zoomScalePageLayoutView="0" workbookViewId="0" topLeftCell="A1">
      <selection activeCell="F12" sqref="F12"/>
    </sheetView>
  </sheetViews>
  <sheetFormatPr defaultColWidth="9.140625" defaultRowHeight="12.75"/>
  <cols>
    <col min="1" max="1" width="1.1484375" style="0" customWidth="1"/>
    <col min="2" max="2" width="20.57421875" style="0" customWidth="1"/>
    <col min="3" max="3" width="1.28515625" style="0" customWidth="1"/>
    <col min="4" max="4" width="31.281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2:18" ht="12" customHeight="1">
      <c r="L2" s="77" t="s">
        <v>89</v>
      </c>
      <c r="M2" s="77"/>
      <c r="N2" s="77"/>
      <c r="O2" s="77"/>
      <c r="P2" s="77"/>
      <c r="Q2" s="77"/>
      <c r="R2" s="77"/>
    </row>
    <row r="3" ht="12.75" customHeight="1">
      <c r="Q3" s="10" t="s">
        <v>78</v>
      </c>
    </row>
    <row r="4" ht="2.25" customHeight="1"/>
    <row r="5" spans="2:17" ht="18.75" customHeight="1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2:18" ht="18" customHeight="1">
      <c r="L6" s="79" t="s">
        <v>73</v>
      </c>
      <c r="M6" s="79"/>
      <c r="N6" s="79"/>
      <c r="O6" s="11"/>
      <c r="P6" s="79" t="s">
        <v>90</v>
      </c>
      <c r="Q6" s="79"/>
      <c r="R6" s="79"/>
    </row>
    <row r="7" spans="12:18" ht="18" customHeight="1">
      <c r="L7" s="79" t="s">
        <v>74</v>
      </c>
      <c r="M7" s="79"/>
      <c r="N7" s="79"/>
      <c r="O7" s="11"/>
      <c r="P7" s="79">
        <v>2016</v>
      </c>
      <c r="Q7" s="79"/>
      <c r="R7" s="79"/>
    </row>
    <row r="8" ht="11.25" customHeight="1"/>
    <row r="9" spans="2:18" ht="15" customHeight="1">
      <c r="B9" s="72" t="s">
        <v>2</v>
      </c>
      <c r="C9" s="72"/>
      <c r="D9" s="13" t="s">
        <v>41</v>
      </c>
      <c r="E9" s="13" t="s">
        <v>63</v>
      </c>
      <c r="F9" s="68" t="s">
        <v>65</v>
      </c>
      <c r="G9" s="68"/>
      <c r="H9" s="68" t="s">
        <v>68</v>
      </c>
      <c r="I9" s="68"/>
      <c r="J9" s="13" t="s">
        <v>63</v>
      </c>
      <c r="K9" s="73" t="s">
        <v>70</v>
      </c>
      <c r="L9" s="73"/>
      <c r="M9" s="73"/>
      <c r="N9" s="73"/>
      <c r="O9" s="73"/>
      <c r="P9" s="73"/>
      <c r="Q9" s="73" t="s">
        <v>79</v>
      </c>
      <c r="R9" s="73"/>
    </row>
    <row r="10" spans="2:18" ht="15" customHeight="1">
      <c r="B10" s="74" t="s">
        <v>3</v>
      </c>
      <c r="C10" s="74"/>
      <c r="D10" s="15"/>
      <c r="E10" s="15" t="s">
        <v>64</v>
      </c>
      <c r="F10" s="15" t="s">
        <v>66</v>
      </c>
      <c r="G10" s="15" t="s">
        <v>67</v>
      </c>
      <c r="H10" s="15" t="s">
        <v>66</v>
      </c>
      <c r="I10" s="15" t="s">
        <v>67</v>
      </c>
      <c r="J10" s="15" t="s">
        <v>69</v>
      </c>
      <c r="K10" s="75" t="s">
        <v>71</v>
      </c>
      <c r="L10" s="75"/>
      <c r="M10" s="75"/>
      <c r="N10" s="75" t="s">
        <v>76</v>
      </c>
      <c r="O10" s="75"/>
      <c r="P10" s="75"/>
      <c r="Q10" s="75" t="s">
        <v>63</v>
      </c>
      <c r="R10" s="75"/>
    </row>
    <row r="11" spans="2:17" ht="15" customHeight="1">
      <c r="B11" s="67" t="s">
        <v>4</v>
      </c>
      <c r="C11" s="67"/>
      <c r="D11" s="16" t="s">
        <v>0</v>
      </c>
      <c r="E11" s="18">
        <v>77635429</v>
      </c>
      <c r="F11" s="18">
        <v>13500000</v>
      </c>
      <c r="G11" s="18">
        <v>13500000</v>
      </c>
      <c r="H11" s="18">
        <v>0</v>
      </c>
      <c r="I11" s="18">
        <v>0</v>
      </c>
      <c r="J11" s="18">
        <f>E11+F11-G11+H11-I11</f>
        <v>77635429</v>
      </c>
      <c r="K11" s="68">
        <v>28367537</v>
      </c>
      <c r="L11" s="68"/>
      <c r="M11" s="68"/>
      <c r="N11" s="69">
        <v>14607559</v>
      </c>
      <c r="O11" s="69"/>
      <c r="P11" s="69"/>
      <c r="Q11" s="18">
        <f>J11-N11</f>
        <v>63027870</v>
      </c>
    </row>
    <row r="12" spans="2:17" ht="15.75" customHeight="1">
      <c r="B12" s="67" t="s">
        <v>5</v>
      </c>
      <c r="C12" s="67"/>
      <c r="D12" s="16" t="s">
        <v>42</v>
      </c>
      <c r="E12" s="18">
        <v>77635429</v>
      </c>
      <c r="F12" s="18">
        <v>13500000</v>
      </c>
      <c r="G12" s="18">
        <v>13500000</v>
      </c>
      <c r="H12" s="18">
        <v>0</v>
      </c>
      <c r="I12" s="18">
        <v>0</v>
      </c>
      <c r="J12" s="18">
        <f aca="true" t="shared" si="0" ref="J12:J45">E12+F12-G12+H12-I12</f>
        <v>77635429</v>
      </c>
      <c r="K12" s="68">
        <v>28367537</v>
      </c>
      <c r="L12" s="68"/>
      <c r="M12" s="68"/>
      <c r="N12" s="69">
        <v>14607559</v>
      </c>
      <c r="O12" s="69"/>
      <c r="P12" s="69"/>
      <c r="Q12" s="18">
        <f aca="true" t="shared" si="1" ref="Q12:Q45">J12-N12</f>
        <v>63027870</v>
      </c>
    </row>
    <row r="13" spans="2:17" ht="15" customHeight="1">
      <c r="B13" s="67" t="s">
        <v>6</v>
      </c>
      <c r="C13" s="67"/>
      <c r="D13" s="16" t="s">
        <v>43</v>
      </c>
      <c r="E13" s="18">
        <v>77635429</v>
      </c>
      <c r="F13" s="18">
        <v>13500000</v>
      </c>
      <c r="G13" s="18">
        <v>13500000</v>
      </c>
      <c r="H13" s="18">
        <v>0</v>
      </c>
      <c r="I13" s="18">
        <v>0</v>
      </c>
      <c r="J13" s="18">
        <f t="shared" si="0"/>
        <v>77635429</v>
      </c>
      <c r="K13" s="68">
        <v>28367537</v>
      </c>
      <c r="L13" s="68"/>
      <c r="M13" s="68"/>
      <c r="N13" s="69">
        <v>14607559</v>
      </c>
      <c r="O13" s="69"/>
      <c r="P13" s="69"/>
      <c r="Q13" s="18">
        <f t="shared" si="1"/>
        <v>63027870</v>
      </c>
    </row>
    <row r="14" spans="2:17" ht="15" customHeight="1">
      <c r="B14" s="67" t="s">
        <v>7</v>
      </c>
      <c r="C14" s="67"/>
      <c r="D14" s="16" t="s">
        <v>44</v>
      </c>
      <c r="E14" s="18">
        <v>77635429</v>
      </c>
      <c r="F14" s="18">
        <v>13500000</v>
      </c>
      <c r="G14" s="18">
        <v>13500000</v>
      </c>
      <c r="H14" s="18">
        <v>0</v>
      </c>
      <c r="I14" s="18">
        <v>0</v>
      </c>
      <c r="J14" s="18">
        <f t="shared" si="0"/>
        <v>77635429</v>
      </c>
      <c r="K14" s="68">
        <v>28367537</v>
      </c>
      <c r="L14" s="68"/>
      <c r="M14" s="68"/>
      <c r="N14" s="69">
        <v>14607559</v>
      </c>
      <c r="O14" s="69"/>
      <c r="P14" s="69"/>
      <c r="Q14" s="18">
        <f t="shared" si="1"/>
        <v>63027870</v>
      </c>
    </row>
    <row r="15" spans="2:17" ht="15" customHeight="1">
      <c r="B15" s="67" t="s">
        <v>8</v>
      </c>
      <c r="C15" s="67"/>
      <c r="D15" s="16" t="s">
        <v>45</v>
      </c>
      <c r="E15" s="18">
        <v>34529903</v>
      </c>
      <c r="F15" s="18">
        <v>11000000</v>
      </c>
      <c r="G15" s="18">
        <v>13500000</v>
      </c>
      <c r="H15" s="18">
        <v>0</v>
      </c>
      <c r="I15" s="18">
        <v>0</v>
      </c>
      <c r="J15" s="18">
        <f t="shared" si="0"/>
        <v>32029903</v>
      </c>
      <c r="K15" s="68">
        <v>8159978</v>
      </c>
      <c r="L15" s="68"/>
      <c r="M15" s="68"/>
      <c r="N15" s="69">
        <v>0</v>
      </c>
      <c r="O15" s="69"/>
      <c r="P15" s="69"/>
      <c r="Q15" s="18">
        <f t="shared" si="1"/>
        <v>32029903</v>
      </c>
    </row>
    <row r="16" spans="2:17" ht="15" customHeight="1">
      <c r="B16" s="67" t="s">
        <v>9</v>
      </c>
      <c r="C16" s="67"/>
      <c r="D16" s="16" t="s">
        <v>46</v>
      </c>
      <c r="E16" s="18">
        <v>3000000</v>
      </c>
      <c r="F16" s="18">
        <v>4000000</v>
      </c>
      <c r="G16" s="18">
        <v>0</v>
      </c>
      <c r="H16" s="18">
        <v>0</v>
      </c>
      <c r="I16" s="18">
        <v>0</v>
      </c>
      <c r="J16" s="18">
        <f t="shared" si="0"/>
        <v>7000000</v>
      </c>
      <c r="K16" s="68">
        <v>0</v>
      </c>
      <c r="L16" s="68"/>
      <c r="M16" s="68"/>
      <c r="N16" s="69">
        <v>0</v>
      </c>
      <c r="O16" s="69"/>
      <c r="P16" s="69"/>
      <c r="Q16" s="18">
        <f t="shared" si="1"/>
        <v>7000000</v>
      </c>
    </row>
    <row r="17" spans="2:17" ht="15" customHeight="1">
      <c r="B17" s="67" t="s">
        <v>10</v>
      </c>
      <c r="C17" s="67"/>
      <c r="D17" s="16" t="s">
        <v>47</v>
      </c>
      <c r="E17" s="18">
        <v>3000000</v>
      </c>
      <c r="F17" s="18">
        <v>4000000</v>
      </c>
      <c r="G17" s="18">
        <v>0</v>
      </c>
      <c r="H17" s="18">
        <v>0</v>
      </c>
      <c r="I17" s="18">
        <v>0</v>
      </c>
      <c r="J17" s="18">
        <f t="shared" si="0"/>
        <v>7000000</v>
      </c>
      <c r="K17" s="68">
        <v>0</v>
      </c>
      <c r="L17" s="68"/>
      <c r="M17" s="68"/>
      <c r="N17" s="69">
        <v>0</v>
      </c>
      <c r="O17" s="69"/>
      <c r="P17" s="69"/>
      <c r="Q17" s="18">
        <f t="shared" si="1"/>
        <v>7000000</v>
      </c>
    </row>
    <row r="18" spans="2:17" ht="15" customHeight="1">
      <c r="B18" s="67" t="s">
        <v>11</v>
      </c>
      <c r="C18" s="67"/>
      <c r="D18" s="16" t="s">
        <v>48</v>
      </c>
      <c r="E18" s="18">
        <v>3000000</v>
      </c>
      <c r="F18" s="18">
        <v>0</v>
      </c>
      <c r="G18" s="18">
        <v>3000000</v>
      </c>
      <c r="H18" s="18">
        <v>0</v>
      </c>
      <c r="I18" s="18">
        <v>0</v>
      </c>
      <c r="J18" s="18">
        <f t="shared" si="0"/>
        <v>0</v>
      </c>
      <c r="K18" s="68">
        <v>0</v>
      </c>
      <c r="L18" s="68"/>
      <c r="M18" s="68"/>
      <c r="N18" s="69">
        <v>0</v>
      </c>
      <c r="O18" s="69"/>
      <c r="P18" s="69"/>
      <c r="Q18" s="18">
        <f t="shared" si="1"/>
        <v>0</v>
      </c>
    </row>
    <row r="19" spans="2:17" ht="15" customHeight="1">
      <c r="B19" s="67" t="s">
        <v>12</v>
      </c>
      <c r="C19" s="67"/>
      <c r="D19" s="16" t="s">
        <v>49</v>
      </c>
      <c r="E19" s="18">
        <v>3000000</v>
      </c>
      <c r="F19" s="18">
        <v>0</v>
      </c>
      <c r="G19" s="18">
        <v>3000000</v>
      </c>
      <c r="H19" s="18">
        <v>0</v>
      </c>
      <c r="I19" s="18">
        <v>0</v>
      </c>
      <c r="J19" s="18">
        <f t="shared" si="0"/>
        <v>0</v>
      </c>
      <c r="K19" s="68">
        <v>0</v>
      </c>
      <c r="L19" s="68"/>
      <c r="M19" s="68"/>
      <c r="N19" s="69">
        <v>0</v>
      </c>
      <c r="O19" s="69"/>
      <c r="P19" s="69"/>
      <c r="Q19" s="18">
        <f t="shared" si="1"/>
        <v>0</v>
      </c>
    </row>
    <row r="20" spans="2:17" ht="15" customHeight="1">
      <c r="B20" s="67" t="s">
        <v>13</v>
      </c>
      <c r="C20" s="67"/>
      <c r="D20" s="16" t="s">
        <v>50</v>
      </c>
      <c r="E20" s="18">
        <v>10500000</v>
      </c>
      <c r="F20" s="18">
        <v>0</v>
      </c>
      <c r="G20" s="18">
        <v>10500000</v>
      </c>
      <c r="H20" s="18">
        <v>0</v>
      </c>
      <c r="I20" s="18">
        <v>0</v>
      </c>
      <c r="J20" s="18">
        <f t="shared" si="0"/>
        <v>0</v>
      </c>
      <c r="K20" s="68">
        <v>0</v>
      </c>
      <c r="L20" s="68"/>
      <c r="M20" s="68"/>
      <c r="N20" s="69">
        <v>0</v>
      </c>
      <c r="O20" s="69"/>
      <c r="P20" s="69"/>
      <c r="Q20" s="18">
        <f t="shared" si="1"/>
        <v>0</v>
      </c>
    </row>
    <row r="21" spans="2:17" ht="15" customHeight="1">
      <c r="B21" s="67" t="s">
        <v>14</v>
      </c>
      <c r="C21" s="67"/>
      <c r="D21" s="16" t="s">
        <v>51</v>
      </c>
      <c r="E21" s="18">
        <v>10500000</v>
      </c>
      <c r="F21" s="18">
        <v>0</v>
      </c>
      <c r="G21" s="18">
        <v>10500000</v>
      </c>
      <c r="H21" s="18">
        <v>0</v>
      </c>
      <c r="I21" s="18">
        <v>0</v>
      </c>
      <c r="J21" s="18">
        <f t="shared" si="0"/>
        <v>0</v>
      </c>
      <c r="K21" s="68">
        <v>0</v>
      </c>
      <c r="L21" s="68"/>
      <c r="M21" s="68"/>
      <c r="N21" s="69">
        <v>0</v>
      </c>
      <c r="O21" s="69"/>
      <c r="P21" s="69"/>
      <c r="Q21" s="18">
        <f t="shared" si="1"/>
        <v>0</v>
      </c>
    </row>
    <row r="22" spans="2:17" ht="15" customHeight="1">
      <c r="B22" s="67" t="s">
        <v>15</v>
      </c>
      <c r="C22" s="67"/>
      <c r="D22" s="16" t="s">
        <v>52</v>
      </c>
      <c r="E22" s="18">
        <v>10973974</v>
      </c>
      <c r="F22" s="18">
        <v>7000000</v>
      </c>
      <c r="G22" s="18">
        <v>0</v>
      </c>
      <c r="H22" s="18">
        <v>0</v>
      </c>
      <c r="I22" s="18">
        <v>0</v>
      </c>
      <c r="J22" s="18">
        <f t="shared" si="0"/>
        <v>17973974</v>
      </c>
      <c r="K22" s="68">
        <v>0</v>
      </c>
      <c r="L22" s="68"/>
      <c r="M22" s="68"/>
      <c r="N22" s="69">
        <v>0</v>
      </c>
      <c r="O22" s="69"/>
      <c r="P22" s="69"/>
      <c r="Q22" s="18">
        <f t="shared" si="1"/>
        <v>17973974</v>
      </c>
    </row>
    <row r="23" spans="2:17" ht="15" customHeight="1">
      <c r="B23" s="67" t="s">
        <v>16</v>
      </c>
      <c r="C23" s="67"/>
      <c r="D23" s="16" t="s">
        <v>52</v>
      </c>
      <c r="E23" s="18">
        <v>973974</v>
      </c>
      <c r="F23" s="18">
        <v>0</v>
      </c>
      <c r="G23" s="18">
        <v>0</v>
      </c>
      <c r="H23" s="18">
        <v>0</v>
      </c>
      <c r="I23" s="18">
        <v>0</v>
      </c>
      <c r="J23" s="18">
        <f t="shared" si="0"/>
        <v>973974</v>
      </c>
      <c r="K23" s="68">
        <v>0</v>
      </c>
      <c r="L23" s="68"/>
      <c r="M23" s="68"/>
      <c r="N23" s="69">
        <v>0</v>
      </c>
      <c r="O23" s="69"/>
      <c r="P23" s="69"/>
      <c r="Q23" s="18">
        <f t="shared" si="1"/>
        <v>973974</v>
      </c>
    </row>
    <row r="24" spans="2:17" ht="15" customHeight="1">
      <c r="B24" s="67" t="s">
        <v>17</v>
      </c>
      <c r="C24" s="67"/>
      <c r="D24" s="16" t="s">
        <v>52</v>
      </c>
      <c r="E24" s="18">
        <v>10000000</v>
      </c>
      <c r="F24" s="18">
        <v>7000000</v>
      </c>
      <c r="G24" s="18">
        <v>0</v>
      </c>
      <c r="H24" s="18">
        <v>0</v>
      </c>
      <c r="I24" s="18">
        <v>0</v>
      </c>
      <c r="J24" s="18">
        <f t="shared" si="0"/>
        <v>17000000</v>
      </c>
      <c r="K24" s="68">
        <v>0</v>
      </c>
      <c r="L24" s="68"/>
      <c r="M24" s="68"/>
      <c r="N24" s="69">
        <v>0</v>
      </c>
      <c r="O24" s="69"/>
      <c r="P24" s="69"/>
      <c r="Q24" s="18">
        <f t="shared" si="1"/>
        <v>17000000</v>
      </c>
    </row>
    <row r="25" spans="2:17" ht="19.5" customHeight="1">
      <c r="B25" s="67" t="s">
        <v>18</v>
      </c>
      <c r="C25" s="67"/>
      <c r="D25" s="16" t="s">
        <v>53</v>
      </c>
      <c r="E25" s="18">
        <v>55929</v>
      </c>
      <c r="F25" s="18">
        <v>0</v>
      </c>
      <c r="G25" s="18">
        <v>0</v>
      </c>
      <c r="H25" s="18">
        <v>0</v>
      </c>
      <c r="I25" s="18">
        <v>0</v>
      </c>
      <c r="J25" s="18">
        <f t="shared" si="0"/>
        <v>55929</v>
      </c>
      <c r="K25" s="68">
        <v>8159978</v>
      </c>
      <c r="L25" s="68"/>
      <c r="M25" s="68"/>
      <c r="N25" s="69">
        <v>0</v>
      </c>
      <c r="O25" s="69"/>
      <c r="P25" s="69"/>
      <c r="Q25" s="18">
        <f t="shared" si="1"/>
        <v>55929</v>
      </c>
    </row>
    <row r="26" spans="2:17" ht="15" customHeight="1">
      <c r="B26" s="67" t="s">
        <v>19</v>
      </c>
      <c r="C26" s="67"/>
      <c r="D26" s="16" t="s">
        <v>54</v>
      </c>
      <c r="E26" s="18">
        <v>55929</v>
      </c>
      <c r="F26" s="18">
        <v>0</v>
      </c>
      <c r="G26" s="18">
        <v>0</v>
      </c>
      <c r="H26" s="18">
        <v>0</v>
      </c>
      <c r="I26" s="18">
        <v>0</v>
      </c>
      <c r="J26" s="18">
        <f t="shared" si="0"/>
        <v>55929</v>
      </c>
      <c r="K26" s="68">
        <v>8159978</v>
      </c>
      <c r="L26" s="68"/>
      <c r="M26" s="68"/>
      <c r="N26" s="69">
        <v>0</v>
      </c>
      <c r="O26" s="69"/>
      <c r="P26" s="69"/>
      <c r="Q26" s="18">
        <f t="shared" si="1"/>
        <v>55929</v>
      </c>
    </row>
    <row r="27" spans="2:17" ht="15.75" customHeight="1">
      <c r="B27" s="67" t="s">
        <v>20</v>
      </c>
      <c r="C27" s="67"/>
      <c r="D27" s="16" t="s">
        <v>55</v>
      </c>
      <c r="E27" s="18">
        <v>7000000</v>
      </c>
      <c r="F27" s="18">
        <v>0</v>
      </c>
      <c r="G27" s="18">
        <v>0</v>
      </c>
      <c r="H27" s="18">
        <v>0</v>
      </c>
      <c r="I27" s="18">
        <v>0</v>
      </c>
      <c r="J27" s="18">
        <f t="shared" si="0"/>
        <v>7000000</v>
      </c>
      <c r="K27" s="68">
        <v>0</v>
      </c>
      <c r="L27" s="68"/>
      <c r="M27" s="68"/>
      <c r="N27" s="69">
        <v>0</v>
      </c>
      <c r="O27" s="69"/>
      <c r="P27" s="69"/>
      <c r="Q27" s="18">
        <f t="shared" si="1"/>
        <v>7000000</v>
      </c>
    </row>
    <row r="28" spans="2:17" ht="15" customHeight="1">
      <c r="B28" s="67" t="s">
        <v>21</v>
      </c>
      <c r="C28" s="67"/>
      <c r="D28" s="16" t="s">
        <v>55</v>
      </c>
      <c r="E28" s="18">
        <v>7000000</v>
      </c>
      <c r="F28" s="18">
        <v>0</v>
      </c>
      <c r="G28" s="18">
        <v>0</v>
      </c>
      <c r="H28" s="18">
        <v>0</v>
      </c>
      <c r="I28" s="18">
        <v>0</v>
      </c>
      <c r="J28" s="18">
        <f t="shared" si="0"/>
        <v>7000000</v>
      </c>
      <c r="K28" s="68">
        <v>0</v>
      </c>
      <c r="L28" s="68"/>
      <c r="M28" s="68"/>
      <c r="N28" s="69">
        <v>0</v>
      </c>
      <c r="O28" s="69"/>
      <c r="P28" s="69"/>
      <c r="Q28" s="18">
        <f t="shared" si="1"/>
        <v>7000000</v>
      </c>
    </row>
    <row r="29" spans="2:17" ht="15" customHeight="1">
      <c r="B29" s="67" t="s">
        <v>22</v>
      </c>
      <c r="C29" s="67"/>
      <c r="D29" s="16" t="s">
        <v>56</v>
      </c>
      <c r="E29" s="18">
        <v>41302585</v>
      </c>
      <c r="F29" s="18">
        <v>0</v>
      </c>
      <c r="G29" s="18">
        <v>0</v>
      </c>
      <c r="H29" s="18">
        <v>0</v>
      </c>
      <c r="I29" s="18">
        <v>0</v>
      </c>
      <c r="J29" s="18">
        <f t="shared" si="0"/>
        <v>41302585</v>
      </c>
      <c r="K29" s="68">
        <v>20207559</v>
      </c>
      <c r="L29" s="68"/>
      <c r="M29" s="68"/>
      <c r="N29" s="69">
        <v>14607559</v>
      </c>
      <c r="O29" s="69"/>
      <c r="P29" s="69"/>
      <c r="Q29" s="18">
        <f t="shared" si="1"/>
        <v>26695026</v>
      </c>
    </row>
    <row r="30" spans="2:17" ht="15" customHeight="1">
      <c r="B30" s="67" t="s">
        <v>23</v>
      </c>
      <c r="C30" s="67"/>
      <c r="D30" s="16" t="s">
        <v>57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f t="shared" si="0"/>
        <v>0</v>
      </c>
      <c r="K30" s="68">
        <v>5600000</v>
      </c>
      <c r="L30" s="68"/>
      <c r="M30" s="68"/>
      <c r="N30" s="69">
        <v>0</v>
      </c>
      <c r="O30" s="69"/>
      <c r="P30" s="69"/>
      <c r="Q30" s="18">
        <f t="shared" si="1"/>
        <v>0</v>
      </c>
    </row>
    <row r="31" spans="2:17" ht="15" customHeight="1">
      <c r="B31" s="67" t="s">
        <v>24</v>
      </c>
      <c r="C31" s="67"/>
      <c r="D31" s="16" t="s">
        <v>57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f t="shared" si="0"/>
        <v>0</v>
      </c>
      <c r="K31" s="68">
        <v>5600000</v>
      </c>
      <c r="L31" s="68"/>
      <c r="M31" s="68"/>
      <c r="N31" s="69">
        <v>0</v>
      </c>
      <c r="O31" s="69"/>
      <c r="P31" s="69"/>
      <c r="Q31" s="18">
        <f t="shared" si="1"/>
        <v>0</v>
      </c>
    </row>
    <row r="32" spans="2:17" ht="15" customHeight="1">
      <c r="B32" s="67" t="s">
        <v>25</v>
      </c>
      <c r="C32" s="67"/>
      <c r="D32" s="16" t="s">
        <v>58</v>
      </c>
      <c r="E32" s="18">
        <v>26302585</v>
      </c>
      <c r="F32" s="18">
        <v>0</v>
      </c>
      <c r="G32" s="18">
        <v>0</v>
      </c>
      <c r="H32" s="18">
        <v>0</v>
      </c>
      <c r="I32" s="18">
        <v>0</v>
      </c>
      <c r="J32" s="18">
        <f t="shared" si="0"/>
        <v>26302585</v>
      </c>
      <c r="K32" s="68">
        <v>10257559</v>
      </c>
      <c r="L32" s="68"/>
      <c r="M32" s="68"/>
      <c r="N32" s="69">
        <v>10257559</v>
      </c>
      <c r="O32" s="69"/>
      <c r="P32" s="69"/>
      <c r="Q32" s="18">
        <f t="shared" si="1"/>
        <v>16045026</v>
      </c>
    </row>
    <row r="33" spans="2:17" ht="15" customHeight="1">
      <c r="B33" s="67" t="s">
        <v>26</v>
      </c>
      <c r="C33" s="67"/>
      <c r="D33" s="16" t="s">
        <v>58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f t="shared" si="0"/>
        <v>0</v>
      </c>
      <c r="K33" s="68">
        <v>0</v>
      </c>
      <c r="L33" s="68"/>
      <c r="M33" s="68"/>
      <c r="N33" s="69">
        <v>0</v>
      </c>
      <c r="O33" s="69"/>
      <c r="P33" s="69"/>
      <c r="Q33" s="18">
        <f t="shared" si="1"/>
        <v>0</v>
      </c>
    </row>
    <row r="34" spans="2:17" ht="15" customHeight="1">
      <c r="B34" s="67" t="s">
        <v>27</v>
      </c>
      <c r="C34" s="67"/>
      <c r="D34" s="16" t="s">
        <v>58</v>
      </c>
      <c r="E34" s="18">
        <v>21000000</v>
      </c>
      <c r="F34" s="18">
        <v>0</v>
      </c>
      <c r="G34" s="18">
        <v>0</v>
      </c>
      <c r="H34" s="18">
        <v>0</v>
      </c>
      <c r="I34" s="18">
        <v>0</v>
      </c>
      <c r="J34" s="18">
        <f t="shared" si="0"/>
        <v>21000000</v>
      </c>
      <c r="K34" s="68">
        <v>4954974</v>
      </c>
      <c r="L34" s="68"/>
      <c r="M34" s="68"/>
      <c r="N34" s="69">
        <v>4954974</v>
      </c>
      <c r="O34" s="69"/>
      <c r="P34" s="69"/>
      <c r="Q34" s="18">
        <f t="shared" si="1"/>
        <v>16045026</v>
      </c>
    </row>
    <row r="35" spans="2:17" ht="15" customHeight="1">
      <c r="B35" s="67" t="s">
        <v>28</v>
      </c>
      <c r="C35" s="67"/>
      <c r="D35" s="16" t="s">
        <v>58</v>
      </c>
      <c r="E35" s="18">
        <v>5302585</v>
      </c>
      <c r="F35" s="18">
        <v>0</v>
      </c>
      <c r="G35" s="18">
        <v>0</v>
      </c>
      <c r="H35" s="18">
        <v>0</v>
      </c>
      <c r="I35" s="18">
        <v>0</v>
      </c>
      <c r="J35" s="18">
        <f t="shared" si="0"/>
        <v>5302585</v>
      </c>
      <c r="K35" s="68">
        <v>5302585</v>
      </c>
      <c r="L35" s="68"/>
      <c r="M35" s="68"/>
      <c r="N35" s="69">
        <v>5302585</v>
      </c>
      <c r="O35" s="69"/>
      <c r="P35" s="69"/>
      <c r="Q35" s="18">
        <f t="shared" si="1"/>
        <v>0</v>
      </c>
    </row>
    <row r="36" spans="2:17" ht="19.5" customHeight="1">
      <c r="B36" s="67" t="s">
        <v>29</v>
      </c>
      <c r="C36" s="67"/>
      <c r="D36" s="16" t="s">
        <v>59</v>
      </c>
      <c r="E36" s="18">
        <v>15000000</v>
      </c>
      <c r="F36" s="18">
        <v>0</v>
      </c>
      <c r="G36" s="18">
        <v>0</v>
      </c>
      <c r="H36" s="18">
        <v>0</v>
      </c>
      <c r="I36" s="18">
        <v>0</v>
      </c>
      <c r="J36" s="18">
        <f t="shared" si="0"/>
        <v>15000000</v>
      </c>
      <c r="K36" s="68">
        <v>4350000</v>
      </c>
      <c r="L36" s="68"/>
      <c r="M36" s="68"/>
      <c r="N36" s="69">
        <v>4350000</v>
      </c>
      <c r="O36" s="69"/>
      <c r="P36" s="69"/>
      <c r="Q36" s="18">
        <f t="shared" si="1"/>
        <v>10650000</v>
      </c>
    </row>
    <row r="37" spans="2:17" ht="20.25" customHeight="1">
      <c r="B37" s="67" t="s">
        <v>30</v>
      </c>
      <c r="C37" s="67"/>
      <c r="D37" s="16" t="s">
        <v>59</v>
      </c>
      <c r="E37" s="18">
        <v>15000000</v>
      </c>
      <c r="F37" s="18">
        <v>0</v>
      </c>
      <c r="G37" s="18">
        <v>0</v>
      </c>
      <c r="H37" s="18">
        <v>0</v>
      </c>
      <c r="I37" s="18">
        <v>0</v>
      </c>
      <c r="J37" s="18">
        <f t="shared" si="0"/>
        <v>15000000</v>
      </c>
      <c r="K37" s="68">
        <v>4350000</v>
      </c>
      <c r="L37" s="68"/>
      <c r="M37" s="68"/>
      <c r="N37" s="69">
        <v>4350000</v>
      </c>
      <c r="O37" s="69"/>
      <c r="P37" s="69"/>
      <c r="Q37" s="18">
        <f t="shared" si="1"/>
        <v>10650000</v>
      </c>
    </row>
    <row r="38" spans="2:17" ht="15" customHeight="1">
      <c r="B38" s="67" t="s">
        <v>31</v>
      </c>
      <c r="C38" s="67"/>
      <c r="D38" s="16" t="s">
        <v>60</v>
      </c>
      <c r="E38" s="18">
        <v>0</v>
      </c>
      <c r="F38" s="18">
        <v>2500000</v>
      </c>
      <c r="G38" s="18">
        <v>0</v>
      </c>
      <c r="H38" s="18">
        <v>0</v>
      </c>
      <c r="I38" s="18">
        <v>0</v>
      </c>
      <c r="J38" s="18">
        <f t="shared" si="0"/>
        <v>2500000</v>
      </c>
      <c r="K38" s="68">
        <v>0</v>
      </c>
      <c r="L38" s="68"/>
      <c r="M38" s="68"/>
      <c r="N38" s="69">
        <v>0</v>
      </c>
      <c r="O38" s="69"/>
      <c r="P38" s="69"/>
      <c r="Q38" s="18">
        <f t="shared" si="1"/>
        <v>2500000</v>
      </c>
    </row>
    <row r="39" spans="2:17" ht="15" customHeight="1">
      <c r="B39" s="67" t="s">
        <v>32</v>
      </c>
      <c r="C39" s="67"/>
      <c r="D39" s="16" t="s">
        <v>61</v>
      </c>
      <c r="E39" s="18">
        <v>0</v>
      </c>
      <c r="F39" s="18">
        <v>2500000</v>
      </c>
      <c r="G39" s="18">
        <v>0</v>
      </c>
      <c r="H39" s="18">
        <v>0</v>
      </c>
      <c r="I39" s="18">
        <v>0</v>
      </c>
      <c r="J39" s="18">
        <f t="shared" si="0"/>
        <v>2500000</v>
      </c>
      <c r="K39" s="68">
        <v>0</v>
      </c>
      <c r="L39" s="68"/>
      <c r="M39" s="68"/>
      <c r="N39" s="69">
        <v>0</v>
      </c>
      <c r="O39" s="69"/>
      <c r="P39" s="69"/>
      <c r="Q39" s="18">
        <f t="shared" si="1"/>
        <v>2500000</v>
      </c>
    </row>
    <row r="40" spans="2:17" ht="15" customHeight="1">
      <c r="B40" s="67" t="s">
        <v>33</v>
      </c>
      <c r="C40" s="67"/>
      <c r="D40" s="16" t="s">
        <v>61</v>
      </c>
      <c r="E40" s="18">
        <v>0</v>
      </c>
      <c r="F40" s="18">
        <v>2500000</v>
      </c>
      <c r="G40" s="18">
        <v>0</v>
      </c>
      <c r="H40" s="18">
        <v>0</v>
      </c>
      <c r="I40" s="18">
        <v>0</v>
      </c>
      <c r="J40" s="18">
        <f t="shared" si="0"/>
        <v>2500000</v>
      </c>
      <c r="K40" s="68">
        <v>0</v>
      </c>
      <c r="L40" s="68"/>
      <c r="M40" s="68"/>
      <c r="N40" s="69">
        <v>0</v>
      </c>
      <c r="O40" s="69"/>
      <c r="P40" s="69"/>
      <c r="Q40" s="18">
        <f t="shared" si="1"/>
        <v>2500000</v>
      </c>
    </row>
    <row r="41" spans="2:17" ht="15" customHeight="1">
      <c r="B41" s="67" t="s">
        <v>34</v>
      </c>
      <c r="C41" s="67"/>
      <c r="D41" s="16" t="s">
        <v>62</v>
      </c>
      <c r="E41" s="18">
        <v>1802941</v>
      </c>
      <c r="F41" s="18">
        <v>0</v>
      </c>
      <c r="G41" s="18">
        <v>0</v>
      </c>
      <c r="H41" s="18">
        <v>0</v>
      </c>
      <c r="I41" s="18">
        <v>0</v>
      </c>
      <c r="J41" s="18">
        <f t="shared" si="0"/>
        <v>1802941</v>
      </c>
      <c r="K41" s="68">
        <v>0</v>
      </c>
      <c r="L41" s="68"/>
      <c r="M41" s="68"/>
      <c r="N41" s="69">
        <v>0</v>
      </c>
      <c r="O41" s="69"/>
      <c r="P41" s="69"/>
      <c r="Q41" s="18">
        <f t="shared" si="1"/>
        <v>1802941</v>
      </c>
    </row>
    <row r="42" spans="2:17" ht="15" customHeight="1">
      <c r="B42" s="67" t="s">
        <v>35</v>
      </c>
      <c r="C42" s="67"/>
      <c r="D42" s="16" t="s">
        <v>62</v>
      </c>
      <c r="E42" s="18">
        <v>1802941</v>
      </c>
      <c r="F42" s="18">
        <v>0</v>
      </c>
      <c r="G42" s="18">
        <v>0</v>
      </c>
      <c r="H42" s="18">
        <v>0</v>
      </c>
      <c r="I42" s="18">
        <v>0</v>
      </c>
      <c r="J42" s="18">
        <f t="shared" si="0"/>
        <v>1802941</v>
      </c>
      <c r="K42" s="68">
        <v>0</v>
      </c>
      <c r="L42" s="68"/>
      <c r="M42" s="68"/>
      <c r="N42" s="69">
        <v>0</v>
      </c>
      <c r="O42" s="69"/>
      <c r="P42" s="69"/>
      <c r="Q42" s="18">
        <f t="shared" si="1"/>
        <v>1802941</v>
      </c>
    </row>
    <row r="43" spans="2:17" ht="15" customHeight="1">
      <c r="B43" s="67" t="s">
        <v>36</v>
      </c>
      <c r="C43" s="67"/>
      <c r="D43" s="16" t="s">
        <v>62</v>
      </c>
      <c r="E43" s="18">
        <v>540000</v>
      </c>
      <c r="F43" s="18">
        <v>0</v>
      </c>
      <c r="G43" s="18">
        <v>0</v>
      </c>
      <c r="H43" s="18">
        <v>0</v>
      </c>
      <c r="I43" s="18">
        <v>0</v>
      </c>
      <c r="J43" s="18">
        <f t="shared" si="0"/>
        <v>540000</v>
      </c>
      <c r="K43" s="68">
        <v>0</v>
      </c>
      <c r="L43" s="68"/>
      <c r="M43" s="68"/>
      <c r="N43" s="69">
        <v>0</v>
      </c>
      <c r="O43" s="69"/>
      <c r="P43" s="69"/>
      <c r="Q43" s="18">
        <f t="shared" si="1"/>
        <v>540000</v>
      </c>
    </row>
    <row r="44" spans="2:17" ht="15" customHeight="1">
      <c r="B44" s="67" t="s">
        <v>37</v>
      </c>
      <c r="C44" s="67"/>
      <c r="D44" s="16" t="s">
        <v>62</v>
      </c>
      <c r="E44" s="18">
        <v>572613</v>
      </c>
      <c r="F44" s="18">
        <v>0</v>
      </c>
      <c r="G44" s="18">
        <v>0</v>
      </c>
      <c r="H44" s="18">
        <v>0</v>
      </c>
      <c r="I44" s="18">
        <v>0</v>
      </c>
      <c r="J44" s="18">
        <f t="shared" si="0"/>
        <v>572613</v>
      </c>
      <c r="K44" s="68">
        <v>0</v>
      </c>
      <c r="L44" s="68"/>
      <c r="M44" s="68"/>
      <c r="N44" s="69">
        <v>0</v>
      </c>
      <c r="O44" s="69"/>
      <c r="P44" s="69"/>
      <c r="Q44" s="18">
        <f t="shared" si="1"/>
        <v>572613</v>
      </c>
    </row>
    <row r="45" spans="2:17" ht="15" customHeight="1">
      <c r="B45" s="67" t="s">
        <v>38</v>
      </c>
      <c r="C45" s="67"/>
      <c r="D45" s="16" t="s">
        <v>62</v>
      </c>
      <c r="E45" s="18">
        <v>690328</v>
      </c>
      <c r="F45" s="18">
        <v>0</v>
      </c>
      <c r="G45" s="18">
        <v>0</v>
      </c>
      <c r="H45" s="18">
        <v>0</v>
      </c>
      <c r="I45" s="18">
        <v>0</v>
      </c>
      <c r="J45" s="18">
        <f t="shared" si="0"/>
        <v>690328</v>
      </c>
      <c r="K45" s="68">
        <v>0</v>
      </c>
      <c r="L45" s="68"/>
      <c r="M45" s="68"/>
      <c r="N45" s="69">
        <v>0</v>
      </c>
      <c r="O45" s="69"/>
      <c r="P45" s="69"/>
      <c r="Q45" s="18">
        <f t="shared" si="1"/>
        <v>690328</v>
      </c>
    </row>
    <row r="46" ht="6" customHeight="1"/>
    <row r="47" spans="2:19" ht="12" customHeight="1">
      <c r="B47" s="70" t="s">
        <v>39</v>
      </c>
      <c r="M47" s="71" t="s">
        <v>75</v>
      </c>
      <c r="N47" s="71"/>
      <c r="O47" s="71"/>
      <c r="P47" s="71"/>
      <c r="Q47" s="71"/>
      <c r="R47" s="71"/>
      <c r="S47" s="71"/>
    </row>
    <row r="48" ht="9" customHeight="1">
      <c r="B48" s="70"/>
    </row>
    <row r="49" ht="36" customHeight="1">
      <c r="D49" s="25" t="s">
        <v>91</v>
      </c>
    </row>
    <row r="50" spans="2:20" ht="17.25" customHeight="1">
      <c r="B50" s="70" t="s">
        <v>40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</sheetData>
  <sheetProtection/>
  <mergeCells count="124">
    <mergeCell ref="B45:C45"/>
    <mergeCell ref="K45:M45"/>
    <mergeCell ref="N45:P45"/>
    <mergeCell ref="B47:B48"/>
    <mergeCell ref="M47:S47"/>
    <mergeCell ref="B50:T50"/>
    <mergeCell ref="B43:C43"/>
    <mergeCell ref="K43:M43"/>
    <mergeCell ref="N43:P43"/>
    <mergeCell ref="B44:C44"/>
    <mergeCell ref="K44:M44"/>
    <mergeCell ref="N44:P44"/>
    <mergeCell ref="B41:C41"/>
    <mergeCell ref="K41:M41"/>
    <mergeCell ref="N41:P41"/>
    <mergeCell ref="B42:C42"/>
    <mergeCell ref="K42:M42"/>
    <mergeCell ref="N42:P42"/>
    <mergeCell ref="B39:C39"/>
    <mergeCell ref="K39:M39"/>
    <mergeCell ref="N39:P39"/>
    <mergeCell ref="B40:C40"/>
    <mergeCell ref="K40:M40"/>
    <mergeCell ref="N40:P40"/>
    <mergeCell ref="B37:C37"/>
    <mergeCell ref="K37:M37"/>
    <mergeCell ref="N37:P37"/>
    <mergeCell ref="B38:C38"/>
    <mergeCell ref="K38:M38"/>
    <mergeCell ref="N38:P38"/>
    <mergeCell ref="B35:C35"/>
    <mergeCell ref="K35:M35"/>
    <mergeCell ref="N35:P35"/>
    <mergeCell ref="B36:C36"/>
    <mergeCell ref="K36:M36"/>
    <mergeCell ref="N36:P36"/>
    <mergeCell ref="B33:C33"/>
    <mergeCell ref="K33:M33"/>
    <mergeCell ref="N33:P33"/>
    <mergeCell ref="B34:C34"/>
    <mergeCell ref="K34:M34"/>
    <mergeCell ref="N34:P34"/>
    <mergeCell ref="B31:C31"/>
    <mergeCell ref="K31:M31"/>
    <mergeCell ref="N31:P31"/>
    <mergeCell ref="B32:C32"/>
    <mergeCell ref="K32:M32"/>
    <mergeCell ref="N32:P32"/>
    <mergeCell ref="B29:C29"/>
    <mergeCell ref="K29:M29"/>
    <mergeCell ref="N29:P29"/>
    <mergeCell ref="B30:C30"/>
    <mergeCell ref="K30:M30"/>
    <mergeCell ref="N30:P30"/>
    <mergeCell ref="B27:C27"/>
    <mergeCell ref="K27:M27"/>
    <mergeCell ref="N27:P27"/>
    <mergeCell ref="B28:C28"/>
    <mergeCell ref="K28:M28"/>
    <mergeCell ref="N28:P28"/>
    <mergeCell ref="B25:C25"/>
    <mergeCell ref="K25:M25"/>
    <mergeCell ref="N25:P25"/>
    <mergeCell ref="B26:C26"/>
    <mergeCell ref="K26:M26"/>
    <mergeCell ref="N26:P26"/>
    <mergeCell ref="B23:C23"/>
    <mergeCell ref="K23:M23"/>
    <mergeCell ref="N23:P23"/>
    <mergeCell ref="B24:C24"/>
    <mergeCell ref="K24:M24"/>
    <mergeCell ref="N24:P24"/>
    <mergeCell ref="B21:C21"/>
    <mergeCell ref="K21:M21"/>
    <mergeCell ref="N21:P21"/>
    <mergeCell ref="B22:C22"/>
    <mergeCell ref="K22:M22"/>
    <mergeCell ref="N22:P22"/>
    <mergeCell ref="B19:C19"/>
    <mergeCell ref="K19:M19"/>
    <mergeCell ref="N19:P19"/>
    <mergeCell ref="B20:C20"/>
    <mergeCell ref="K20:M20"/>
    <mergeCell ref="N20:P20"/>
    <mergeCell ref="B17:C17"/>
    <mergeCell ref="K17:M17"/>
    <mergeCell ref="N17:P17"/>
    <mergeCell ref="B18:C18"/>
    <mergeCell ref="K18:M18"/>
    <mergeCell ref="N18:P18"/>
    <mergeCell ref="B15:C15"/>
    <mergeCell ref="K15:M15"/>
    <mergeCell ref="N15:P15"/>
    <mergeCell ref="B16:C16"/>
    <mergeCell ref="K16:M16"/>
    <mergeCell ref="N16:P16"/>
    <mergeCell ref="B13:C13"/>
    <mergeCell ref="K13:M13"/>
    <mergeCell ref="N13:P13"/>
    <mergeCell ref="B14:C14"/>
    <mergeCell ref="K14:M14"/>
    <mergeCell ref="N14:P14"/>
    <mergeCell ref="B11:C11"/>
    <mergeCell ref="K11:M11"/>
    <mergeCell ref="N11:P11"/>
    <mergeCell ref="B12:C12"/>
    <mergeCell ref="K12:M12"/>
    <mergeCell ref="N12:P12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36" right="0.25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50"/>
  <sheetViews>
    <sheetView zoomScale="90" zoomScaleNormal="90" zoomScalePageLayoutView="0" workbookViewId="0" topLeftCell="A1">
      <selection activeCell="I43" sqref="I43"/>
    </sheetView>
  </sheetViews>
  <sheetFormatPr defaultColWidth="9.140625" defaultRowHeight="12.75"/>
  <cols>
    <col min="1" max="1" width="1.1484375" style="0" customWidth="1"/>
    <col min="2" max="2" width="18.28125" style="0" customWidth="1"/>
    <col min="3" max="3" width="1.28515625" style="0" customWidth="1"/>
    <col min="4" max="4" width="25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2:18" ht="12" customHeight="1">
      <c r="L2" s="77" t="s">
        <v>92</v>
      </c>
      <c r="M2" s="77"/>
      <c r="N2" s="77"/>
      <c r="O2" s="77"/>
      <c r="P2" s="77"/>
      <c r="Q2" s="77"/>
      <c r="R2" s="77"/>
    </row>
    <row r="3" ht="12.75" customHeight="1">
      <c r="Q3" s="23" t="s">
        <v>78</v>
      </c>
    </row>
    <row r="4" ht="2.25" customHeight="1"/>
    <row r="5" spans="2:17" ht="18.75" customHeight="1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2:18" ht="18" customHeight="1">
      <c r="L6" s="79" t="s">
        <v>73</v>
      </c>
      <c r="M6" s="79"/>
      <c r="N6" s="79"/>
      <c r="O6" s="24"/>
      <c r="P6" s="79" t="s">
        <v>93</v>
      </c>
      <c r="Q6" s="79"/>
      <c r="R6" s="79"/>
    </row>
    <row r="7" spans="12:18" ht="18" customHeight="1">
      <c r="L7" s="79" t="s">
        <v>74</v>
      </c>
      <c r="M7" s="79"/>
      <c r="N7" s="79"/>
      <c r="O7" s="24"/>
      <c r="P7" s="79">
        <v>2016</v>
      </c>
      <c r="Q7" s="79"/>
      <c r="R7" s="79"/>
    </row>
    <row r="8" ht="11.25" customHeight="1"/>
    <row r="9" spans="2:18" ht="15" customHeight="1">
      <c r="B9" s="72" t="s">
        <v>2</v>
      </c>
      <c r="C9" s="72"/>
      <c r="D9" s="21" t="s">
        <v>41</v>
      </c>
      <c r="E9" s="21" t="s">
        <v>63</v>
      </c>
      <c r="F9" s="68" t="s">
        <v>65</v>
      </c>
      <c r="G9" s="68"/>
      <c r="H9" s="68" t="s">
        <v>68</v>
      </c>
      <c r="I9" s="68"/>
      <c r="J9" s="21" t="s">
        <v>63</v>
      </c>
      <c r="K9" s="73" t="s">
        <v>70</v>
      </c>
      <c r="L9" s="73"/>
      <c r="M9" s="73"/>
      <c r="N9" s="73"/>
      <c r="O9" s="73"/>
      <c r="P9" s="73"/>
      <c r="Q9" s="73" t="s">
        <v>79</v>
      </c>
      <c r="R9" s="73"/>
    </row>
    <row r="10" spans="2:18" ht="15" customHeight="1">
      <c r="B10" s="74" t="s">
        <v>3</v>
      </c>
      <c r="C10" s="74"/>
      <c r="D10" s="22"/>
      <c r="E10" s="22" t="s">
        <v>64</v>
      </c>
      <c r="F10" s="22" t="s">
        <v>66</v>
      </c>
      <c r="G10" s="22" t="s">
        <v>67</v>
      </c>
      <c r="H10" s="22" t="s">
        <v>66</v>
      </c>
      <c r="I10" s="22" t="s">
        <v>67</v>
      </c>
      <c r="J10" s="22" t="s">
        <v>69</v>
      </c>
      <c r="K10" s="75" t="s">
        <v>71</v>
      </c>
      <c r="L10" s="75"/>
      <c r="M10" s="75"/>
      <c r="N10" s="75" t="s">
        <v>76</v>
      </c>
      <c r="O10" s="75"/>
      <c r="P10" s="75"/>
      <c r="Q10" s="75" t="s">
        <v>63</v>
      </c>
      <c r="R10" s="75"/>
    </row>
    <row r="11" spans="2:17" ht="15" customHeight="1">
      <c r="B11" s="67" t="s">
        <v>4</v>
      </c>
      <c r="C11" s="67"/>
      <c r="D11" s="19" t="s">
        <v>0</v>
      </c>
      <c r="E11" s="20">
        <v>66527870</v>
      </c>
      <c r="F11" s="20">
        <v>0</v>
      </c>
      <c r="G11" s="20">
        <v>0</v>
      </c>
      <c r="H11" s="20">
        <v>1932610</v>
      </c>
      <c r="I11" s="20">
        <v>0</v>
      </c>
      <c r="J11" s="20">
        <f>E11+F11-G11+H11-I11</f>
        <v>68460480</v>
      </c>
      <c r="K11" s="68">
        <v>28367537</v>
      </c>
      <c r="L11" s="68"/>
      <c r="M11" s="68"/>
      <c r="N11" s="69">
        <v>0</v>
      </c>
      <c r="O11" s="69"/>
      <c r="P11" s="69"/>
      <c r="Q11" s="20">
        <f>J11-N11</f>
        <v>68460480</v>
      </c>
    </row>
    <row r="12" spans="2:17" ht="15.75" customHeight="1">
      <c r="B12" s="67" t="s">
        <v>5</v>
      </c>
      <c r="C12" s="67"/>
      <c r="D12" s="19" t="s">
        <v>42</v>
      </c>
      <c r="E12" s="20">
        <v>66527870</v>
      </c>
      <c r="F12" s="20">
        <v>0</v>
      </c>
      <c r="G12" s="20">
        <v>0</v>
      </c>
      <c r="H12" s="20">
        <v>1932610</v>
      </c>
      <c r="I12" s="20">
        <v>0</v>
      </c>
      <c r="J12" s="20">
        <f aca="true" t="shared" si="0" ref="J12:J45">E12+F12-G12+H12-I12</f>
        <v>68460480</v>
      </c>
      <c r="K12" s="68">
        <v>28367537</v>
      </c>
      <c r="L12" s="68"/>
      <c r="M12" s="68"/>
      <c r="N12" s="69">
        <v>0</v>
      </c>
      <c r="O12" s="69"/>
      <c r="P12" s="69"/>
      <c r="Q12" s="20">
        <f aca="true" t="shared" si="1" ref="Q12:Q45">J12-N12</f>
        <v>68460480</v>
      </c>
    </row>
    <row r="13" spans="2:17" ht="15" customHeight="1">
      <c r="B13" s="67" t="s">
        <v>6</v>
      </c>
      <c r="C13" s="67"/>
      <c r="D13" s="19" t="s">
        <v>43</v>
      </c>
      <c r="E13" s="20">
        <v>66527870</v>
      </c>
      <c r="F13" s="20">
        <v>0</v>
      </c>
      <c r="G13" s="20">
        <v>0</v>
      </c>
      <c r="H13" s="20">
        <v>1932610</v>
      </c>
      <c r="I13" s="20">
        <v>0</v>
      </c>
      <c r="J13" s="20">
        <f t="shared" si="0"/>
        <v>68460480</v>
      </c>
      <c r="K13" s="68">
        <v>28367537</v>
      </c>
      <c r="L13" s="68"/>
      <c r="M13" s="68"/>
      <c r="N13" s="69">
        <v>0</v>
      </c>
      <c r="O13" s="69"/>
      <c r="P13" s="69"/>
      <c r="Q13" s="20">
        <f t="shared" si="1"/>
        <v>68460480</v>
      </c>
    </row>
    <row r="14" spans="2:17" ht="15" customHeight="1">
      <c r="B14" s="67" t="s">
        <v>7</v>
      </c>
      <c r="C14" s="67"/>
      <c r="D14" s="19" t="s">
        <v>44</v>
      </c>
      <c r="E14" s="20">
        <v>66527870</v>
      </c>
      <c r="F14" s="20">
        <v>0</v>
      </c>
      <c r="G14" s="20">
        <v>0</v>
      </c>
      <c r="H14" s="20">
        <v>1932610</v>
      </c>
      <c r="I14" s="20">
        <v>0</v>
      </c>
      <c r="J14" s="20">
        <f t="shared" si="0"/>
        <v>68460480</v>
      </c>
      <c r="K14" s="68">
        <v>28367537</v>
      </c>
      <c r="L14" s="68"/>
      <c r="M14" s="68"/>
      <c r="N14" s="69">
        <v>0</v>
      </c>
      <c r="O14" s="69"/>
      <c r="P14" s="69"/>
      <c r="Q14" s="20">
        <f t="shared" si="1"/>
        <v>68460480</v>
      </c>
    </row>
    <row r="15" spans="2:17" ht="15" customHeight="1">
      <c r="B15" s="67" t="s">
        <v>8</v>
      </c>
      <c r="C15" s="67"/>
      <c r="D15" s="19" t="s">
        <v>45</v>
      </c>
      <c r="E15" s="20">
        <v>32029903</v>
      </c>
      <c r="F15" s="20">
        <v>0</v>
      </c>
      <c r="G15" s="20">
        <v>0</v>
      </c>
      <c r="H15" s="20">
        <v>1932610</v>
      </c>
      <c r="I15" s="20">
        <v>0</v>
      </c>
      <c r="J15" s="20">
        <f t="shared" si="0"/>
        <v>33962513</v>
      </c>
      <c r="K15" s="68">
        <v>8159978</v>
      </c>
      <c r="L15" s="68"/>
      <c r="M15" s="68"/>
      <c r="N15" s="69">
        <v>0</v>
      </c>
      <c r="O15" s="69"/>
      <c r="P15" s="69"/>
      <c r="Q15" s="20">
        <f t="shared" si="1"/>
        <v>33962513</v>
      </c>
    </row>
    <row r="16" spans="2:17" ht="15" customHeight="1">
      <c r="B16" s="67" t="s">
        <v>9</v>
      </c>
      <c r="C16" s="67"/>
      <c r="D16" s="19" t="s">
        <v>46</v>
      </c>
      <c r="E16" s="20">
        <v>7000000</v>
      </c>
      <c r="F16" s="20">
        <v>0</v>
      </c>
      <c r="G16" s="20">
        <v>0</v>
      </c>
      <c r="H16" s="20">
        <v>0</v>
      </c>
      <c r="I16" s="20">
        <v>0</v>
      </c>
      <c r="J16" s="20">
        <f t="shared" si="0"/>
        <v>7000000</v>
      </c>
      <c r="K16" s="68">
        <v>0</v>
      </c>
      <c r="L16" s="68"/>
      <c r="M16" s="68"/>
      <c r="N16" s="69">
        <v>0</v>
      </c>
      <c r="O16" s="69"/>
      <c r="P16" s="69"/>
      <c r="Q16" s="20">
        <f t="shared" si="1"/>
        <v>7000000</v>
      </c>
    </row>
    <row r="17" spans="2:17" ht="15" customHeight="1">
      <c r="B17" s="67" t="s">
        <v>10</v>
      </c>
      <c r="C17" s="67"/>
      <c r="D17" s="19" t="s">
        <v>47</v>
      </c>
      <c r="E17" s="20">
        <v>7000000</v>
      </c>
      <c r="F17" s="20">
        <v>0</v>
      </c>
      <c r="G17" s="20">
        <v>0</v>
      </c>
      <c r="H17" s="20">
        <v>0</v>
      </c>
      <c r="I17" s="20">
        <v>0</v>
      </c>
      <c r="J17" s="20">
        <f t="shared" si="0"/>
        <v>7000000</v>
      </c>
      <c r="K17" s="68">
        <v>0</v>
      </c>
      <c r="L17" s="68"/>
      <c r="M17" s="68"/>
      <c r="N17" s="69">
        <v>0</v>
      </c>
      <c r="O17" s="69"/>
      <c r="P17" s="69"/>
      <c r="Q17" s="20">
        <f t="shared" si="1"/>
        <v>7000000</v>
      </c>
    </row>
    <row r="18" spans="2:17" ht="15" customHeight="1">
      <c r="B18" s="67" t="s">
        <v>11</v>
      </c>
      <c r="C18" s="67"/>
      <c r="D18" s="19" t="s">
        <v>48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f t="shared" si="0"/>
        <v>0</v>
      </c>
      <c r="K18" s="68">
        <v>0</v>
      </c>
      <c r="L18" s="68"/>
      <c r="M18" s="68"/>
      <c r="N18" s="69">
        <v>0</v>
      </c>
      <c r="O18" s="69"/>
      <c r="P18" s="69"/>
      <c r="Q18" s="20">
        <f t="shared" si="1"/>
        <v>0</v>
      </c>
    </row>
    <row r="19" spans="2:17" ht="15" customHeight="1">
      <c r="B19" s="67" t="s">
        <v>12</v>
      </c>
      <c r="C19" s="67"/>
      <c r="D19" s="19" t="s">
        <v>49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f t="shared" si="0"/>
        <v>0</v>
      </c>
      <c r="K19" s="68">
        <v>0</v>
      </c>
      <c r="L19" s="68"/>
      <c r="M19" s="68"/>
      <c r="N19" s="69">
        <v>0</v>
      </c>
      <c r="O19" s="69"/>
      <c r="P19" s="69"/>
      <c r="Q19" s="20">
        <f t="shared" si="1"/>
        <v>0</v>
      </c>
    </row>
    <row r="20" spans="2:17" ht="15" customHeight="1">
      <c r="B20" s="67" t="s">
        <v>13</v>
      </c>
      <c r="C20" s="67"/>
      <c r="D20" s="19" t="s">
        <v>50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f t="shared" si="0"/>
        <v>0</v>
      </c>
      <c r="K20" s="68">
        <v>0</v>
      </c>
      <c r="L20" s="68"/>
      <c r="M20" s="68"/>
      <c r="N20" s="69">
        <v>0</v>
      </c>
      <c r="O20" s="69"/>
      <c r="P20" s="69"/>
      <c r="Q20" s="20">
        <f t="shared" si="1"/>
        <v>0</v>
      </c>
    </row>
    <row r="21" spans="2:17" ht="15" customHeight="1">
      <c r="B21" s="67" t="s">
        <v>14</v>
      </c>
      <c r="C21" s="67"/>
      <c r="D21" s="19" t="s">
        <v>51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f t="shared" si="0"/>
        <v>0</v>
      </c>
      <c r="K21" s="68">
        <v>0</v>
      </c>
      <c r="L21" s="68"/>
      <c r="M21" s="68"/>
      <c r="N21" s="69">
        <v>0</v>
      </c>
      <c r="O21" s="69"/>
      <c r="P21" s="69"/>
      <c r="Q21" s="20">
        <f t="shared" si="1"/>
        <v>0</v>
      </c>
    </row>
    <row r="22" spans="2:17" ht="15" customHeight="1">
      <c r="B22" s="67" t="s">
        <v>15</v>
      </c>
      <c r="C22" s="67"/>
      <c r="D22" s="19" t="s">
        <v>52</v>
      </c>
      <c r="E22" s="20">
        <v>17973974</v>
      </c>
      <c r="F22" s="20">
        <v>0</v>
      </c>
      <c r="G22" s="20">
        <v>0</v>
      </c>
      <c r="H22" s="20">
        <v>1932610</v>
      </c>
      <c r="I22" s="20">
        <v>0</v>
      </c>
      <c r="J22" s="20">
        <f t="shared" si="0"/>
        <v>19906584</v>
      </c>
      <c r="K22" s="68">
        <v>0</v>
      </c>
      <c r="L22" s="68"/>
      <c r="M22" s="68"/>
      <c r="N22" s="69">
        <v>0</v>
      </c>
      <c r="O22" s="69"/>
      <c r="P22" s="69"/>
      <c r="Q22" s="20">
        <f t="shared" si="1"/>
        <v>19906584</v>
      </c>
    </row>
    <row r="23" spans="2:17" ht="15" customHeight="1">
      <c r="B23" s="67" t="s">
        <v>16</v>
      </c>
      <c r="C23" s="67"/>
      <c r="D23" s="19" t="s">
        <v>52</v>
      </c>
      <c r="E23" s="20">
        <v>973974</v>
      </c>
      <c r="F23" s="20">
        <v>0</v>
      </c>
      <c r="G23" s="20">
        <v>0</v>
      </c>
      <c r="H23" s="20">
        <v>0</v>
      </c>
      <c r="I23" s="20">
        <v>0</v>
      </c>
      <c r="J23" s="20">
        <f t="shared" si="0"/>
        <v>973974</v>
      </c>
      <c r="K23" s="68">
        <v>0</v>
      </c>
      <c r="L23" s="68"/>
      <c r="M23" s="68"/>
      <c r="N23" s="69">
        <v>0</v>
      </c>
      <c r="O23" s="69"/>
      <c r="P23" s="69"/>
      <c r="Q23" s="20">
        <f t="shared" si="1"/>
        <v>973974</v>
      </c>
    </row>
    <row r="24" spans="2:17" ht="15" customHeight="1">
      <c r="B24" s="67" t="s">
        <v>17</v>
      </c>
      <c r="C24" s="67"/>
      <c r="D24" s="19" t="s">
        <v>52</v>
      </c>
      <c r="E24" s="20">
        <v>17000000</v>
      </c>
      <c r="F24" s="20">
        <v>0</v>
      </c>
      <c r="G24" s="20">
        <v>0</v>
      </c>
      <c r="H24" s="20">
        <v>1932610</v>
      </c>
      <c r="I24" s="20">
        <v>0</v>
      </c>
      <c r="J24" s="20">
        <f t="shared" si="0"/>
        <v>18932610</v>
      </c>
      <c r="K24" s="68">
        <v>0</v>
      </c>
      <c r="L24" s="68"/>
      <c r="M24" s="68"/>
      <c r="N24" s="69">
        <v>0</v>
      </c>
      <c r="O24" s="69"/>
      <c r="P24" s="69"/>
      <c r="Q24" s="20">
        <f t="shared" si="1"/>
        <v>18932610</v>
      </c>
    </row>
    <row r="25" spans="2:17" ht="19.5" customHeight="1">
      <c r="B25" s="67" t="s">
        <v>18</v>
      </c>
      <c r="C25" s="67"/>
      <c r="D25" s="19" t="s">
        <v>53</v>
      </c>
      <c r="E25" s="20">
        <v>55929</v>
      </c>
      <c r="F25" s="20">
        <v>0</v>
      </c>
      <c r="G25" s="20">
        <v>0</v>
      </c>
      <c r="H25" s="20">
        <v>0</v>
      </c>
      <c r="I25" s="20">
        <v>0</v>
      </c>
      <c r="J25" s="20">
        <f t="shared" si="0"/>
        <v>55929</v>
      </c>
      <c r="K25" s="68">
        <v>8159978</v>
      </c>
      <c r="L25" s="68"/>
      <c r="M25" s="68"/>
      <c r="N25" s="69">
        <v>0</v>
      </c>
      <c r="O25" s="69"/>
      <c r="P25" s="69"/>
      <c r="Q25" s="20">
        <f t="shared" si="1"/>
        <v>55929</v>
      </c>
    </row>
    <row r="26" spans="2:17" ht="15" customHeight="1">
      <c r="B26" s="67" t="s">
        <v>19</v>
      </c>
      <c r="C26" s="67"/>
      <c r="D26" s="19" t="s">
        <v>54</v>
      </c>
      <c r="E26" s="20">
        <v>55929</v>
      </c>
      <c r="F26" s="20">
        <v>0</v>
      </c>
      <c r="G26" s="20">
        <v>0</v>
      </c>
      <c r="H26" s="20">
        <v>0</v>
      </c>
      <c r="I26" s="20">
        <v>0</v>
      </c>
      <c r="J26" s="20">
        <f t="shared" si="0"/>
        <v>55929</v>
      </c>
      <c r="K26" s="68">
        <v>8159978</v>
      </c>
      <c r="L26" s="68"/>
      <c r="M26" s="68"/>
      <c r="N26" s="69">
        <v>0</v>
      </c>
      <c r="O26" s="69"/>
      <c r="P26" s="69"/>
      <c r="Q26" s="20">
        <f t="shared" si="1"/>
        <v>55929</v>
      </c>
    </row>
    <row r="27" spans="2:17" ht="15.75" customHeight="1">
      <c r="B27" s="67" t="s">
        <v>20</v>
      </c>
      <c r="C27" s="67"/>
      <c r="D27" s="19" t="s">
        <v>55</v>
      </c>
      <c r="E27" s="20">
        <v>7000000</v>
      </c>
      <c r="F27" s="20">
        <v>0</v>
      </c>
      <c r="G27" s="20">
        <v>0</v>
      </c>
      <c r="H27" s="20">
        <v>0</v>
      </c>
      <c r="I27" s="20">
        <v>0</v>
      </c>
      <c r="J27" s="20">
        <f t="shared" si="0"/>
        <v>7000000</v>
      </c>
      <c r="K27" s="68">
        <v>0</v>
      </c>
      <c r="L27" s="68"/>
      <c r="M27" s="68"/>
      <c r="N27" s="69">
        <v>0</v>
      </c>
      <c r="O27" s="69"/>
      <c r="P27" s="69"/>
      <c r="Q27" s="20">
        <f t="shared" si="1"/>
        <v>7000000</v>
      </c>
    </row>
    <row r="28" spans="2:17" ht="15" customHeight="1">
      <c r="B28" s="67" t="s">
        <v>21</v>
      </c>
      <c r="C28" s="67"/>
      <c r="D28" s="19" t="s">
        <v>55</v>
      </c>
      <c r="E28" s="20">
        <v>7000000</v>
      </c>
      <c r="F28" s="20">
        <v>0</v>
      </c>
      <c r="G28" s="20">
        <v>0</v>
      </c>
      <c r="H28" s="20">
        <v>0</v>
      </c>
      <c r="I28" s="20">
        <v>0</v>
      </c>
      <c r="J28" s="20">
        <f t="shared" si="0"/>
        <v>7000000</v>
      </c>
      <c r="K28" s="68">
        <v>0</v>
      </c>
      <c r="L28" s="68"/>
      <c r="M28" s="68"/>
      <c r="N28" s="69">
        <v>0</v>
      </c>
      <c r="O28" s="69"/>
      <c r="P28" s="69"/>
      <c r="Q28" s="20">
        <f t="shared" si="1"/>
        <v>7000000</v>
      </c>
    </row>
    <row r="29" spans="2:17" ht="15" customHeight="1">
      <c r="B29" s="67" t="s">
        <v>22</v>
      </c>
      <c r="C29" s="67"/>
      <c r="D29" s="19" t="s">
        <v>56</v>
      </c>
      <c r="E29" s="20">
        <v>26695026</v>
      </c>
      <c r="F29" s="20">
        <v>0</v>
      </c>
      <c r="G29" s="20">
        <v>0</v>
      </c>
      <c r="H29" s="20">
        <v>0</v>
      </c>
      <c r="I29" s="20">
        <v>0</v>
      </c>
      <c r="J29" s="20">
        <f t="shared" si="0"/>
        <v>26695026</v>
      </c>
      <c r="K29" s="68">
        <v>20207559</v>
      </c>
      <c r="L29" s="68"/>
      <c r="M29" s="68"/>
      <c r="N29" s="69">
        <v>0</v>
      </c>
      <c r="O29" s="69"/>
      <c r="P29" s="69"/>
      <c r="Q29" s="20">
        <f t="shared" si="1"/>
        <v>26695026</v>
      </c>
    </row>
    <row r="30" spans="2:17" ht="15" customHeight="1">
      <c r="B30" s="67" t="s">
        <v>23</v>
      </c>
      <c r="C30" s="67"/>
      <c r="D30" s="19" t="s">
        <v>57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f t="shared" si="0"/>
        <v>0</v>
      </c>
      <c r="K30" s="68">
        <v>5600000</v>
      </c>
      <c r="L30" s="68"/>
      <c r="M30" s="68"/>
      <c r="N30" s="69">
        <v>0</v>
      </c>
      <c r="O30" s="69"/>
      <c r="P30" s="69"/>
      <c r="Q30" s="20">
        <f t="shared" si="1"/>
        <v>0</v>
      </c>
    </row>
    <row r="31" spans="2:17" ht="15" customHeight="1">
      <c r="B31" s="67" t="s">
        <v>24</v>
      </c>
      <c r="C31" s="67"/>
      <c r="D31" s="19" t="s">
        <v>57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f t="shared" si="0"/>
        <v>0</v>
      </c>
      <c r="K31" s="68">
        <v>5600000</v>
      </c>
      <c r="L31" s="68"/>
      <c r="M31" s="68"/>
      <c r="N31" s="69">
        <v>0</v>
      </c>
      <c r="O31" s="69"/>
      <c r="P31" s="69"/>
      <c r="Q31" s="20">
        <f t="shared" si="1"/>
        <v>0</v>
      </c>
    </row>
    <row r="32" spans="2:17" ht="15" customHeight="1">
      <c r="B32" s="67" t="s">
        <v>25</v>
      </c>
      <c r="C32" s="67"/>
      <c r="D32" s="19" t="s">
        <v>58</v>
      </c>
      <c r="E32" s="20">
        <v>16045026</v>
      </c>
      <c r="F32" s="20">
        <v>0</v>
      </c>
      <c r="G32" s="20">
        <v>0</v>
      </c>
      <c r="H32" s="20">
        <v>0</v>
      </c>
      <c r="I32" s="20">
        <v>0</v>
      </c>
      <c r="J32" s="20">
        <f t="shared" si="0"/>
        <v>16045026</v>
      </c>
      <c r="K32" s="68">
        <v>10257559</v>
      </c>
      <c r="L32" s="68"/>
      <c r="M32" s="68"/>
      <c r="N32" s="69">
        <v>0</v>
      </c>
      <c r="O32" s="69"/>
      <c r="P32" s="69"/>
      <c r="Q32" s="20">
        <f t="shared" si="1"/>
        <v>16045026</v>
      </c>
    </row>
    <row r="33" spans="2:17" ht="15" customHeight="1">
      <c r="B33" s="67" t="s">
        <v>26</v>
      </c>
      <c r="C33" s="67"/>
      <c r="D33" s="19" t="s">
        <v>58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f t="shared" si="0"/>
        <v>0</v>
      </c>
      <c r="K33" s="68">
        <v>0</v>
      </c>
      <c r="L33" s="68"/>
      <c r="M33" s="68"/>
      <c r="N33" s="69">
        <v>0</v>
      </c>
      <c r="O33" s="69"/>
      <c r="P33" s="69"/>
      <c r="Q33" s="20">
        <f t="shared" si="1"/>
        <v>0</v>
      </c>
    </row>
    <row r="34" spans="2:17" ht="15" customHeight="1">
      <c r="B34" s="67" t="s">
        <v>27</v>
      </c>
      <c r="C34" s="67"/>
      <c r="D34" s="19" t="s">
        <v>58</v>
      </c>
      <c r="E34" s="20">
        <v>16045026</v>
      </c>
      <c r="F34" s="20">
        <v>0</v>
      </c>
      <c r="G34" s="20">
        <v>0</v>
      </c>
      <c r="H34" s="20">
        <v>0</v>
      </c>
      <c r="I34" s="20">
        <v>0</v>
      </c>
      <c r="J34" s="20">
        <f t="shared" si="0"/>
        <v>16045026</v>
      </c>
      <c r="K34" s="68">
        <v>4954974</v>
      </c>
      <c r="L34" s="68"/>
      <c r="M34" s="68"/>
      <c r="N34" s="69">
        <v>0</v>
      </c>
      <c r="O34" s="69"/>
      <c r="P34" s="69"/>
      <c r="Q34" s="20">
        <f t="shared" si="1"/>
        <v>16045026</v>
      </c>
    </row>
    <row r="35" spans="2:17" ht="15" customHeight="1">
      <c r="B35" s="67" t="s">
        <v>28</v>
      </c>
      <c r="C35" s="67"/>
      <c r="D35" s="19" t="s">
        <v>58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0"/>
        <v>0</v>
      </c>
      <c r="K35" s="68">
        <v>5302585</v>
      </c>
      <c r="L35" s="68"/>
      <c r="M35" s="68"/>
      <c r="N35" s="69">
        <v>0</v>
      </c>
      <c r="O35" s="69"/>
      <c r="P35" s="69"/>
      <c r="Q35" s="20">
        <f t="shared" si="1"/>
        <v>0</v>
      </c>
    </row>
    <row r="36" spans="2:17" ht="19.5" customHeight="1">
      <c r="B36" s="67" t="s">
        <v>29</v>
      </c>
      <c r="C36" s="67"/>
      <c r="D36" s="19" t="s">
        <v>59</v>
      </c>
      <c r="E36" s="20">
        <v>10650000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0"/>
        <v>10650000</v>
      </c>
      <c r="K36" s="68">
        <v>4350000</v>
      </c>
      <c r="L36" s="68"/>
      <c r="M36" s="68"/>
      <c r="N36" s="69">
        <v>0</v>
      </c>
      <c r="O36" s="69"/>
      <c r="P36" s="69"/>
      <c r="Q36" s="20">
        <f t="shared" si="1"/>
        <v>10650000</v>
      </c>
    </row>
    <row r="37" spans="2:17" ht="20.25" customHeight="1">
      <c r="B37" s="67" t="s">
        <v>30</v>
      </c>
      <c r="C37" s="67"/>
      <c r="D37" s="19" t="s">
        <v>59</v>
      </c>
      <c r="E37" s="20">
        <v>10650000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0"/>
        <v>10650000</v>
      </c>
      <c r="K37" s="68">
        <v>4350000</v>
      </c>
      <c r="L37" s="68"/>
      <c r="M37" s="68"/>
      <c r="N37" s="69">
        <v>0</v>
      </c>
      <c r="O37" s="69"/>
      <c r="P37" s="69"/>
      <c r="Q37" s="20">
        <f t="shared" si="1"/>
        <v>10650000</v>
      </c>
    </row>
    <row r="38" spans="2:17" ht="15" customHeight="1">
      <c r="B38" s="67" t="s">
        <v>31</v>
      </c>
      <c r="C38" s="67"/>
      <c r="D38" s="19" t="s">
        <v>60</v>
      </c>
      <c r="E38" s="20">
        <v>6000000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0"/>
        <v>6000000</v>
      </c>
      <c r="K38" s="68">
        <v>0</v>
      </c>
      <c r="L38" s="68"/>
      <c r="M38" s="68"/>
      <c r="N38" s="69">
        <v>0</v>
      </c>
      <c r="O38" s="69"/>
      <c r="P38" s="69"/>
      <c r="Q38" s="20">
        <f t="shared" si="1"/>
        <v>6000000</v>
      </c>
    </row>
    <row r="39" spans="2:17" ht="15" customHeight="1">
      <c r="B39" s="67" t="s">
        <v>32</v>
      </c>
      <c r="C39" s="67"/>
      <c r="D39" s="19" t="s">
        <v>61</v>
      </c>
      <c r="E39" s="20">
        <v>6000000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0"/>
        <v>6000000</v>
      </c>
      <c r="K39" s="68">
        <v>0</v>
      </c>
      <c r="L39" s="68"/>
      <c r="M39" s="68"/>
      <c r="N39" s="69">
        <v>0</v>
      </c>
      <c r="O39" s="69"/>
      <c r="P39" s="69"/>
      <c r="Q39" s="20">
        <f t="shared" si="1"/>
        <v>6000000</v>
      </c>
    </row>
    <row r="40" spans="2:17" ht="15" customHeight="1">
      <c r="B40" s="67" t="s">
        <v>33</v>
      </c>
      <c r="C40" s="67"/>
      <c r="D40" s="19" t="s">
        <v>61</v>
      </c>
      <c r="E40" s="20">
        <v>6000000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0"/>
        <v>6000000</v>
      </c>
      <c r="K40" s="68">
        <v>0</v>
      </c>
      <c r="L40" s="68"/>
      <c r="M40" s="68"/>
      <c r="N40" s="69">
        <v>0</v>
      </c>
      <c r="O40" s="69"/>
      <c r="P40" s="69"/>
      <c r="Q40" s="20">
        <f t="shared" si="1"/>
        <v>6000000</v>
      </c>
    </row>
    <row r="41" spans="2:17" ht="15" customHeight="1">
      <c r="B41" s="67" t="s">
        <v>34</v>
      </c>
      <c r="C41" s="67"/>
      <c r="D41" s="19" t="s">
        <v>62</v>
      </c>
      <c r="E41" s="20">
        <v>1802941</v>
      </c>
      <c r="F41" s="20">
        <v>0</v>
      </c>
      <c r="G41" s="20">
        <v>0</v>
      </c>
      <c r="H41" s="20">
        <v>0</v>
      </c>
      <c r="I41" s="20">
        <v>0</v>
      </c>
      <c r="J41" s="20">
        <f t="shared" si="0"/>
        <v>1802941</v>
      </c>
      <c r="K41" s="68">
        <v>0</v>
      </c>
      <c r="L41" s="68"/>
      <c r="M41" s="68"/>
      <c r="N41" s="69">
        <v>0</v>
      </c>
      <c r="O41" s="69"/>
      <c r="P41" s="69"/>
      <c r="Q41" s="20">
        <f t="shared" si="1"/>
        <v>1802941</v>
      </c>
    </row>
    <row r="42" spans="2:17" ht="15" customHeight="1">
      <c r="B42" s="67" t="s">
        <v>35</v>
      </c>
      <c r="C42" s="67"/>
      <c r="D42" s="19" t="s">
        <v>62</v>
      </c>
      <c r="E42" s="20">
        <v>1802941</v>
      </c>
      <c r="F42" s="20">
        <v>0</v>
      </c>
      <c r="G42" s="20">
        <v>0</v>
      </c>
      <c r="H42" s="20">
        <v>0</v>
      </c>
      <c r="I42" s="20">
        <v>0</v>
      </c>
      <c r="J42" s="20">
        <f t="shared" si="0"/>
        <v>1802941</v>
      </c>
      <c r="K42" s="68">
        <v>0</v>
      </c>
      <c r="L42" s="68"/>
      <c r="M42" s="68"/>
      <c r="N42" s="69">
        <v>0</v>
      </c>
      <c r="O42" s="69"/>
      <c r="P42" s="69"/>
      <c r="Q42" s="20">
        <f t="shared" si="1"/>
        <v>1802941</v>
      </c>
    </row>
    <row r="43" spans="2:17" ht="15" customHeight="1">
      <c r="B43" s="67" t="s">
        <v>36</v>
      </c>
      <c r="C43" s="67"/>
      <c r="D43" s="19" t="s">
        <v>62</v>
      </c>
      <c r="E43" s="20">
        <v>540000</v>
      </c>
      <c r="F43" s="20">
        <v>0</v>
      </c>
      <c r="G43" s="20">
        <v>0</v>
      </c>
      <c r="H43" s="20">
        <v>0</v>
      </c>
      <c r="I43" s="20">
        <v>0</v>
      </c>
      <c r="J43" s="20">
        <f t="shared" si="0"/>
        <v>540000</v>
      </c>
      <c r="K43" s="68">
        <v>0</v>
      </c>
      <c r="L43" s="68"/>
      <c r="M43" s="68"/>
      <c r="N43" s="69">
        <v>0</v>
      </c>
      <c r="O43" s="69"/>
      <c r="P43" s="69"/>
      <c r="Q43" s="20">
        <f t="shared" si="1"/>
        <v>540000</v>
      </c>
    </row>
    <row r="44" spans="2:17" ht="15" customHeight="1">
      <c r="B44" s="67" t="s">
        <v>37</v>
      </c>
      <c r="C44" s="67"/>
      <c r="D44" s="19" t="s">
        <v>62</v>
      </c>
      <c r="E44" s="20">
        <v>572613</v>
      </c>
      <c r="F44" s="20">
        <v>0</v>
      </c>
      <c r="G44" s="20">
        <v>0</v>
      </c>
      <c r="H44" s="20">
        <v>0</v>
      </c>
      <c r="I44" s="20">
        <v>0</v>
      </c>
      <c r="J44" s="20">
        <f t="shared" si="0"/>
        <v>572613</v>
      </c>
      <c r="K44" s="68">
        <v>0</v>
      </c>
      <c r="L44" s="68"/>
      <c r="M44" s="68"/>
      <c r="N44" s="69">
        <v>0</v>
      </c>
      <c r="O44" s="69"/>
      <c r="P44" s="69"/>
      <c r="Q44" s="20">
        <f t="shared" si="1"/>
        <v>572613</v>
      </c>
    </row>
    <row r="45" spans="2:17" ht="15" customHeight="1">
      <c r="B45" s="67" t="s">
        <v>38</v>
      </c>
      <c r="C45" s="67"/>
      <c r="D45" s="19" t="s">
        <v>62</v>
      </c>
      <c r="E45" s="20">
        <v>690328</v>
      </c>
      <c r="F45" s="20">
        <v>0</v>
      </c>
      <c r="G45" s="20">
        <v>0</v>
      </c>
      <c r="H45" s="20">
        <v>0</v>
      </c>
      <c r="I45" s="20">
        <v>0</v>
      </c>
      <c r="J45" s="20">
        <f t="shared" si="0"/>
        <v>690328</v>
      </c>
      <c r="K45" s="68">
        <v>0</v>
      </c>
      <c r="L45" s="68"/>
      <c r="M45" s="68"/>
      <c r="N45" s="69">
        <v>0</v>
      </c>
      <c r="O45" s="69"/>
      <c r="P45" s="69"/>
      <c r="Q45" s="20">
        <f t="shared" si="1"/>
        <v>690328</v>
      </c>
    </row>
    <row r="46" ht="6" customHeight="1"/>
    <row r="47" spans="2:19" ht="12" customHeight="1">
      <c r="B47" s="70" t="s">
        <v>39</v>
      </c>
      <c r="M47" s="71" t="s">
        <v>75</v>
      </c>
      <c r="N47" s="71"/>
      <c r="O47" s="71"/>
      <c r="P47" s="71"/>
      <c r="Q47" s="71"/>
      <c r="R47" s="71"/>
      <c r="S47" s="71"/>
    </row>
    <row r="48" spans="2:4" ht="9" customHeight="1">
      <c r="B48" s="70"/>
      <c r="D48" s="26"/>
    </row>
    <row r="49" ht="36" customHeight="1">
      <c r="D49" s="26" t="s">
        <v>94</v>
      </c>
    </row>
    <row r="50" spans="2:20" ht="17.25" customHeight="1">
      <c r="B50" s="70" t="s">
        <v>40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</sheetData>
  <sheetProtection/>
  <mergeCells count="124">
    <mergeCell ref="B1:R1"/>
    <mergeCell ref="L2:R2"/>
    <mergeCell ref="B5:Q5"/>
    <mergeCell ref="L6:N6"/>
    <mergeCell ref="P6:R6"/>
    <mergeCell ref="L7:N7"/>
    <mergeCell ref="P7:R7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1:C11"/>
    <mergeCell ref="K11:M11"/>
    <mergeCell ref="N11:P11"/>
    <mergeCell ref="B12:C12"/>
    <mergeCell ref="K12:M12"/>
    <mergeCell ref="N12:P12"/>
    <mergeCell ref="B13:C13"/>
    <mergeCell ref="K13:M13"/>
    <mergeCell ref="N13:P13"/>
    <mergeCell ref="B14:C14"/>
    <mergeCell ref="K14:M14"/>
    <mergeCell ref="N14:P14"/>
    <mergeCell ref="B15:C15"/>
    <mergeCell ref="K15:M15"/>
    <mergeCell ref="N15:P15"/>
    <mergeCell ref="B16:C16"/>
    <mergeCell ref="K16:M16"/>
    <mergeCell ref="N16:P16"/>
    <mergeCell ref="B17:C17"/>
    <mergeCell ref="K17:M17"/>
    <mergeCell ref="N17:P17"/>
    <mergeCell ref="B18:C18"/>
    <mergeCell ref="K18:M18"/>
    <mergeCell ref="N18:P18"/>
    <mergeCell ref="B19:C19"/>
    <mergeCell ref="K19:M19"/>
    <mergeCell ref="N19:P19"/>
    <mergeCell ref="B20:C20"/>
    <mergeCell ref="K20:M20"/>
    <mergeCell ref="N20:P20"/>
    <mergeCell ref="B21:C21"/>
    <mergeCell ref="K21:M21"/>
    <mergeCell ref="N21:P21"/>
    <mergeCell ref="B22:C22"/>
    <mergeCell ref="K22:M22"/>
    <mergeCell ref="N22:P22"/>
    <mergeCell ref="B23:C23"/>
    <mergeCell ref="K23:M23"/>
    <mergeCell ref="N23:P23"/>
    <mergeCell ref="B24:C24"/>
    <mergeCell ref="K24:M24"/>
    <mergeCell ref="N24:P24"/>
    <mergeCell ref="B25:C25"/>
    <mergeCell ref="K25:M25"/>
    <mergeCell ref="N25:P25"/>
    <mergeCell ref="B26:C26"/>
    <mergeCell ref="K26:M26"/>
    <mergeCell ref="N26:P26"/>
    <mergeCell ref="B27:C27"/>
    <mergeCell ref="K27:M27"/>
    <mergeCell ref="N27:P27"/>
    <mergeCell ref="B28:C28"/>
    <mergeCell ref="K28:M28"/>
    <mergeCell ref="N28:P28"/>
    <mergeCell ref="B29:C29"/>
    <mergeCell ref="K29:M29"/>
    <mergeCell ref="N29:P29"/>
    <mergeCell ref="B30:C30"/>
    <mergeCell ref="K30:M30"/>
    <mergeCell ref="N30:P30"/>
    <mergeCell ref="B31:C31"/>
    <mergeCell ref="K31:M31"/>
    <mergeCell ref="N31:P31"/>
    <mergeCell ref="B32:C32"/>
    <mergeCell ref="K32:M32"/>
    <mergeCell ref="N32:P32"/>
    <mergeCell ref="B33:C33"/>
    <mergeCell ref="K33:M33"/>
    <mergeCell ref="N33:P33"/>
    <mergeCell ref="B34:C34"/>
    <mergeCell ref="K34:M34"/>
    <mergeCell ref="N34:P34"/>
    <mergeCell ref="B35:C35"/>
    <mergeCell ref="K35:M35"/>
    <mergeCell ref="N35:P35"/>
    <mergeCell ref="B36:C36"/>
    <mergeCell ref="K36:M36"/>
    <mergeCell ref="N36:P36"/>
    <mergeCell ref="B37:C37"/>
    <mergeCell ref="K37:M37"/>
    <mergeCell ref="N37:P37"/>
    <mergeCell ref="B38:C38"/>
    <mergeCell ref="K38:M38"/>
    <mergeCell ref="N38:P38"/>
    <mergeCell ref="B39:C39"/>
    <mergeCell ref="K39:M39"/>
    <mergeCell ref="N39:P39"/>
    <mergeCell ref="B40:C40"/>
    <mergeCell ref="K40:M40"/>
    <mergeCell ref="N40:P40"/>
    <mergeCell ref="B41:C41"/>
    <mergeCell ref="K41:M41"/>
    <mergeCell ref="N41:P41"/>
    <mergeCell ref="B42:C42"/>
    <mergeCell ref="K42:M42"/>
    <mergeCell ref="N42:P42"/>
    <mergeCell ref="B43:C43"/>
    <mergeCell ref="K43:M43"/>
    <mergeCell ref="N43:P43"/>
    <mergeCell ref="B44:C44"/>
    <mergeCell ref="K44:M44"/>
    <mergeCell ref="N44:P44"/>
    <mergeCell ref="B45:C45"/>
    <mergeCell ref="K45:M45"/>
    <mergeCell ref="N45:P45"/>
    <mergeCell ref="B47:B48"/>
    <mergeCell ref="M47:S47"/>
    <mergeCell ref="B50:T50"/>
  </mergeCells>
  <printOptions/>
  <pageMargins left="0.34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50"/>
  <sheetViews>
    <sheetView zoomScalePageLayoutView="0" workbookViewId="0" topLeftCell="A13">
      <selection activeCell="G13" sqref="G13"/>
    </sheetView>
  </sheetViews>
  <sheetFormatPr defaultColWidth="9.140625" defaultRowHeight="12.75"/>
  <cols>
    <col min="1" max="1" width="1.1484375" style="0" customWidth="1"/>
    <col min="2" max="2" width="19.421875" style="0" customWidth="1"/>
    <col min="3" max="3" width="1.28515625" style="0" customWidth="1"/>
    <col min="4" max="4" width="28.85156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2:18" ht="12" customHeight="1">
      <c r="L2" s="81" t="s">
        <v>95</v>
      </c>
      <c r="M2" s="81"/>
      <c r="N2" s="81"/>
      <c r="O2" s="81"/>
      <c r="P2" s="81"/>
      <c r="Q2" s="81"/>
      <c r="R2" s="81"/>
    </row>
    <row r="3" ht="12.75" customHeight="1">
      <c r="Q3" s="27" t="s">
        <v>78</v>
      </c>
    </row>
    <row r="4" ht="2.25" customHeight="1"/>
    <row r="5" spans="2:17" ht="18.75" customHeight="1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2:18" ht="18" customHeight="1">
      <c r="L6" s="83" t="s">
        <v>73</v>
      </c>
      <c r="M6" s="83"/>
      <c r="N6" s="83"/>
      <c r="O6" s="28"/>
      <c r="P6" s="83" t="s">
        <v>96</v>
      </c>
      <c r="Q6" s="83"/>
      <c r="R6" s="83"/>
    </row>
    <row r="7" spans="12:18" ht="18" customHeight="1">
      <c r="L7" s="83" t="s">
        <v>74</v>
      </c>
      <c r="M7" s="83"/>
      <c r="N7" s="83"/>
      <c r="O7" s="28"/>
      <c r="P7" s="83">
        <v>2016</v>
      </c>
      <c r="Q7" s="83"/>
      <c r="R7" s="83"/>
    </row>
    <row r="8" ht="11.25" customHeight="1"/>
    <row r="9" spans="2:18" ht="15" customHeight="1">
      <c r="B9" s="84" t="s">
        <v>2</v>
      </c>
      <c r="C9" s="84"/>
      <c r="D9" s="29" t="s">
        <v>41</v>
      </c>
      <c r="E9" s="29" t="s">
        <v>63</v>
      </c>
      <c r="F9" s="85" t="s">
        <v>65</v>
      </c>
      <c r="G9" s="85"/>
      <c r="H9" s="85" t="s">
        <v>68</v>
      </c>
      <c r="I9" s="85"/>
      <c r="J9" s="29" t="s">
        <v>63</v>
      </c>
      <c r="K9" s="86" t="s">
        <v>70</v>
      </c>
      <c r="L9" s="86"/>
      <c r="M9" s="86"/>
      <c r="N9" s="86"/>
      <c r="O9" s="86"/>
      <c r="P9" s="86"/>
      <c r="Q9" s="86" t="s">
        <v>79</v>
      </c>
      <c r="R9" s="86"/>
    </row>
    <row r="10" spans="2:18" ht="15" customHeight="1">
      <c r="B10" s="87" t="s">
        <v>3</v>
      </c>
      <c r="C10" s="87"/>
      <c r="D10" s="30"/>
      <c r="E10" s="30" t="s">
        <v>64</v>
      </c>
      <c r="F10" s="30" t="s">
        <v>66</v>
      </c>
      <c r="G10" s="30" t="s">
        <v>67</v>
      </c>
      <c r="H10" s="30" t="s">
        <v>66</v>
      </c>
      <c r="I10" s="30" t="s">
        <v>67</v>
      </c>
      <c r="J10" s="30" t="s">
        <v>69</v>
      </c>
      <c r="K10" s="88" t="s">
        <v>71</v>
      </c>
      <c r="L10" s="88"/>
      <c r="M10" s="88"/>
      <c r="N10" s="88" t="s">
        <v>76</v>
      </c>
      <c r="O10" s="88"/>
      <c r="P10" s="88"/>
      <c r="Q10" s="88" t="s">
        <v>63</v>
      </c>
      <c r="R10" s="88"/>
    </row>
    <row r="11" spans="2:17" ht="15" customHeight="1">
      <c r="B11" s="89" t="s">
        <v>4</v>
      </c>
      <c r="C11" s="89"/>
      <c r="D11" s="31" t="s">
        <v>0</v>
      </c>
      <c r="E11" s="32">
        <v>83460480</v>
      </c>
      <c r="F11" s="32">
        <v>0</v>
      </c>
      <c r="G11" s="32">
        <v>0</v>
      </c>
      <c r="H11" s="32">
        <v>0</v>
      </c>
      <c r="I11" s="32">
        <v>0</v>
      </c>
      <c r="J11" s="32">
        <f>E11+F11-G11+H11-I11</f>
        <v>83460480</v>
      </c>
      <c r="K11" s="85">
        <v>39773555</v>
      </c>
      <c r="L11" s="85"/>
      <c r="M11" s="85"/>
      <c r="N11" s="90">
        <v>11406018</v>
      </c>
      <c r="O11" s="90"/>
      <c r="P11" s="90"/>
      <c r="Q11" s="32">
        <f>J11-N11</f>
        <v>72054462</v>
      </c>
    </row>
    <row r="12" spans="2:17" ht="15.75" customHeight="1">
      <c r="B12" s="89" t="s">
        <v>5</v>
      </c>
      <c r="C12" s="89"/>
      <c r="D12" s="31" t="s">
        <v>42</v>
      </c>
      <c r="E12" s="32">
        <v>83460480</v>
      </c>
      <c r="F12" s="32">
        <v>0</v>
      </c>
      <c r="G12" s="32">
        <v>0</v>
      </c>
      <c r="H12" s="32">
        <v>0</v>
      </c>
      <c r="I12" s="32">
        <v>0</v>
      </c>
      <c r="J12" s="32">
        <f aca="true" t="shared" si="0" ref="J12:J45">E12+F12-G12+H12-I12</f>
        <v>83460480</v>
      </c>
      <c r="K12" s="85">
        <v>39773555</v>
      </c>
      <c r="L12" s="85"/>
      <c r="M12" s="85"/>
      <c r="N12" s="90">
        <v>11406018</v>
      </c>
      <c r="O12" s="90"/>
      <c r="P12" s="90"/>
      <c r="Q12" s="32">
        <f aca="true" t="shared" si="1" ref="Q12:Q45">J12-N12</f>
        <v>72054462</v>
      </c>
    </row>
    <row r="13" spans="2:17" ht="15" customHeight="1">
      <c r="B13" s="89" t="s">
        <v>6</v>
      </c>
      <c r="C13" s="89"/>
      <c r="D13" s="31" t="s">
        <v>43</v>
      </c>
      <c r="E13" s="32">
        <v>83460480</v>
      </c>
      <c r="F13" s="32">
        <v>0</v>
      </c>
      <c r="G13" s="32">
        <v>0</v>
      </c>
      <c r="H13" s="32">
        <v>0</v>
      </c>
      <c r="I13" s="32">
        <v>0</v>
      </c>
      <c r="J13" s="32">
        <f t="shared" si="0"/>
        <v>83460480</v>
      </c>
      <c r="K13" s="85">
        <v>39773555</v>
      </c>
      <c r="L13" s="85"/>
      <c r="M13" s="85"/>
      <c r="N13" s="90">
        <v>11406018</v>
      </c>
      <c r="O13" s="90"/>
      <c r="P13" s="90"/>
      <c r="Q13" s="32">
        <f t="shared" si="1"/>
        <v>72054462</v>
      </c>
    </row>
    <row r="14" spans="2:17" ht="15" customHeight="1">
      <c r="B14" s="89" t="s">
        <v>7</v>
      </c>
      <c r="C14" s="89"/>
      <c r="D14" s="31" t="s">
        <v>44</v>
      </c>
      <c r="E14" s="32">
        <v>83460480</v>
      </c>
      <c r="F14" s="32">
        <v>0</v>
      </c>
      <c r="G14" s="32">
        <v>0</v>
      </c>
      <c r="H14" s="32">
        <v>0</v>
      </c>
      <c r="I14" s="32">
        <v>0</v>
      </c>
      <c r="J14" s="32">
        <f t="shared" si="0"/>
        <v>83460480</v>
      </c>
      <c r="K14" s="85">
        <v>39773555</v>
      </c>
      <c r="L14" s="85"/>
      <c r="M14" s="85"/>
      <c r="N14" s="90">
        <v>11406018</v>
      </c>
      <c r="O14" s="90"/>
      <c r="P14" s="90"/>
      <c r="Q14" s="32">
        <f t="shared" si="1"/>
        <v>72054462</v>
      </c>
    </row>
    <row r="15" spans="2:17" ht="15" customHeight="1">
      <c r="B15" s="89" t="s">
        <v>8</v>
      </c>
      <c r="C15" s="89"/>
      <c r="D15" s="31" t="s">
        <v>45</v>
      </c>
      <c r="E15" s="32">
        <v>48962513</v>
      </c>
      <c r="F15" s="32">
        <v>0</v>
      </c>
      <c r="G15" s="32">
        <v>0</v>
      </c>
      <c r="H15" s="32">
        <v>0</v>
      </c>
      <c r="I15" s="32">
        <v>0</v>
      </c>
      <c r="J15" s="32">
        <f t="shared" si="0"/>
        <v>48962513</v>
      </c>
      <c r="K15" s="85">
        <v>19565996</v>
      </c>
      <c r="L15" s="85"/>
      <c r="M15" s="85"/>
      <c r="N15" s="90">
        <v>11406018</v>
      </c>
      <c r="O15" s="90"/>
      <c r="P15" s="90"/>
      <c r="Q15" s="32">
        <f t="shared" si="1"/>
        <v>37556495</v>
      </c>
    </row>
    <row r="16" spans="2:17" ht="15" customHeight="1">
      <c r="B16" s="89" t="s">
        <v>9</v>
      </c>
      <c r="C16" s="89"/>
      <c r="D16" s="31" t="s">
        <v>46</v>
      </c>
      <c r="E16" s="32">
        <v>7000000</v>
      </c>
      <c r="F16" s="32">
        <v>0</v>
      </c>
      <c r="G16" s="32">
        <v>0</v>
      </c>
      <c r="H16" s="32">
        <v>0</v>
      </c>
      <c r="I16" s="32">
        <v>0</v>
      </c>
      <c r="J16" s="32">
        <f t="shared" si="0"/>
        <v>7000000</v>
      </c>
      <c r="K16" s="85">
        <v>1288760</v>
      </c>
      <c r="L16" s="85"/>
      <c r="M16" s="85"/>
      <c r="N16" s="90">
        <v>1288760</v>
      </c>
      <c r="O16" s="90"/>
      <c r="P16" s="90"/>
      <c r="Q16" s="32">
        <f t="shared" si="1"/>
        <v>5711240</v>
      </c>
    </row>
    <row r="17" spans="2:17" ht="15" customHeight="1">
      <c r="B17" s="89" t="s">
        <v>10</v>
      </c>
      <c r="C17" s="89"/>
      <c r="D17" s="31" t="s">
        <v>47</v>
      </c>
      <c r="E17" s="32">
        <v>7000000</v>
      </c>
      <c r="F17" s="32">
        <v>0</v>
      </c>
      <c r="G17" s="32">
        <v>0</v>
      </c>
      <c r="H17" s="32">
        <v>0</v>
      </c>
      <c r="I17" s="32">
        <v>0</v>
      </c>
      <c r="J17" s="32">
        <f t="shared" si="0"/>
        <v>7000000</v>
      </c>
      <c r="K17" s="85">
        <v>1288760</v>
      </c>
      <c r="L17" s="85"/>
      <c r="M17" s="85"/>
      <c r="N17" s="90">
        <v>1288760</v>
      </c>
      <c r="O17" s="90"/>
      <c r="P17" s="90"/>
      <c r="Q17" s="32">
        <f t="shared" si="1"/>
        <v>5711240</v>
      </c>
    </row>
    <row r="18" spans="2:17" ht="15" customHeight="1">
      <c r="B18" s="89" t="s">
        <v>11</v>
      </c>
      <c r="C18" s="89"/>
      <c r="D18" s="31" t="s">
        <v>48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f t="shared" si="0"/>
        <v>0</v>
      </c>
      <c r="K18" s="85">
        <v>0</v>
      </c>
      <c r="L18" s="85"/>
      <c r="M18" s="85"/>
      <c r="N18" s="90">
        <v>0</v>
      </c>
      <c r="O18" s="90"/>
      <c r="P18" s="90"/>
      <c r="Q18" s="32">
        <f t="shared" si="1"/>
        <v>0</v>
      </c>
    </row>
    <row r="19" spans="2:17" ht="15" customHeight="1">
      <c r="B19" s="89" t="s">
        <v>12</v>
      </c>
      <c r="C19" s="89"/>
      <c r="D19" s="31" t="s">
        <v>49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f t="shared" si="0"/>
        <v>0</v>
      </c>
      <c r="K19" s="85">
        <v>0</v>
      </c>
      <c r="L19" s="85"/>
      <c r="M19" s="85"/>
      <c r="N19" s="90">
        <v>0</v>
      </c>
      <c r="O19" s="90"/>
      <c r="P19" s="90"/>
      <c r="Q19" s="32">
        <f t="shared" si="1"/>
        <v>0</v>
      </c>
    </row>
    <row r="20" spans="2:17" ht="15" customHeight="1">
      <c r="B20" s="89" t="s">
        <v>13</v>
      </c>
      <c r="C20" s="89"/>
      <c r="D20" s="31" t="s">
        <v>50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f t="shared" si="0"/>
        <v>0</v>
      </c>
      <c r="K20" s="85">
        <v>0</v>
      </c>
      <c r="L20" s="85"/>
      <c r="M20" s="85"/>
      <c r="N20" s="90">
        <v>0</v>
      </c>
      <c r="O20" s="90"/>
      <c r="P20" s="90"/>
      <c r="Q20" s="32">
        <f t="shared" si="1"/>
        <v>0</v>
      </c>
    </row>
    <row r="21" spans="2:17" ht="15" customHeight="1">
      <c r="B21" s="89" t="s">
        <v>14</v>
      </c>
      <c r="C21" s="89"/>
      <c r="D21" s="31" t="s">
        <v>51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f t="shared" si="0"/>
        <v>0</v>
      </c>
      <c r="K21" s="85">
        <v>0</v>
      </c>
      <c r="L21" s="85"/>
      <c r="M21" s="85"/>
      <c r="N21" s="90">
        <v>0</v>
      </c>
      <c r="O21" s="90"/>
      <c r="P21" s="90"/>
      <c r="Q21" s="32">
        <f t="shared" si="1"/>
        <v>0</v>
      </c>
    </row>
    <row r="22" spans="2:17" ht="15" customHeight="1">
      <c r="B22" s="89" t="s">
        <v>15</v>
      </c>
      <c r="C22" s="89"/>
      <c r="D22" s="31" t="s">
        <v>52</v>
      </c>
      <c r="E22" s="32">
        <v>29906584</v>
      </c>
      <c r="F22" s="32">
        <v>0</v>
      </c>
      <c r="G22" s="32">
        <v>0</v>
      </c>
      <c r="H22" s="32">
        <v>0</v>
      </c>
      <c r="I22" s="32">
        <v>0</v>
      </c>
      <c r="J22" s="32">
        <f t="shared" si="0"/>
        <v>29906584</v>
      </c>
      <c r="K22" s="85">
        <v>10117258</v>
      </c>
      <c r="L22" s="85"/>
      <c r="M22" s="85"/>
      <c r="N22" s="90">
        <v>10117258</v>
      </c>
      <c r="O22" s="90"/>
      <c r="P22" s="90"/>
      <c r="Q22" s="32">
        <f t="shared" si="1"/>
        <v>19789326</v>
      </c>
    </row>
    <row r="23" spans="2:17" ht="15" customHeight="1">
      <c r="B23" s="89" t="s">
        <v>16</v>
      </c>
      <c r="C23" s="89"/>
      <c r="D23" s="31" t="s">
        <v>52</v>
      </c>
      <c r="E23" s="32">
        <v>973974</v>
      </c>
      <c r="F23" s="32">
        <v>0</v>
      </c>
      <c r="G23" s="32">
        <v>0</v>
      </c>
      <c r="H23" s="32">
        <v>0</v>
      </c>
      <c r="I23" s="32">
        <v>0</v>
      </c>
      <c r="J23" s="32">
        <f t="shared" si="0"/>
        <v>973974</v>
      </c>
      <c r="K23" s="85">
        <v>0</v>
      </c>
      <c r="L23" s="85"/>
      <c r="M23" s="85"/>
      <c r="N23" s="90">
        <v>0</v>
      </c>
      <c r="O23" s="90"/>
      <c r="P23" s="90"/>
      <c r="Q23" s="32">
        <f t="shared" si="1"/>
        <v>973974</v>
      </c>
    </row>
    <row r="24" spans="2:17" ht="15" customHeight="1">
      <c r="B24" s="89" t="s">
        <v>17</v>
      </c>
      <c r="C24" s="89"/>
      <c r="D24" s="31" t="s">
        <v>52</v>
      </c>
      <c r="E24" s="32">
        <v>28932610</v>
      </c>
      <c r="F24" s="32">
        <v>0</v>
      </c>
      <c r="G24" s="32">
        <v>0</v>
      </c>
      <c r="H24" s="32">
        <v>0</v>
      </c>
      <c r="I24" s="32">
        <v>0</v>
      </c>
      <c r="J24" s="32">
        <f t="shared" si="0"/>
        <v>28932610</v>
      </c>
      <c r="K24" s="85">
        <v>10117258</v>
      </c>
      <c r="L24" s="85"/>
      <c r="M24" s="85"/>
      <c r="N24" s="90">
        <v>10117258</v>
      </c>
      <c r="O24" s="90"/>
      <c r="P24" s="90"/>
      <c r="Q24" s="32">
        <f t="shared" si="1"/>
        <v>18815352</v>
      </c>
    </row>
    <row r="25" spans="2:17" ht="19.5" customHeight="1">
      <c r="B25" s="89" t="s">
        <v>18</v>
      </c>
      <c r="C25" s="89"/>
      <c r="D25" s="31" t="s">
        <v>53</v>
      </c>
      <c r="E25" s="32">
        <v>5055929</v>
      </c>
      <c r="F25" s="32">
        <v>0</v>
      </c>
      <c r="G25" s="32">
        <v>0</v>
      </c>
      <c r="H25" s="32">
        <v>0</v>
      </c>
      <c r="I25" s="32">
        <v>0</v>
      </c>
      <c r="J25" s="32">
        <f t="shared" si="0"/>
        <v>5055929</v>
      </c>
      <c r="K25" s="85">
        <v>8159978</v>
      </c>
      <c r="L25" s="85"/>
      <c r="M25" s="85"/>
      <c r="N25" s="90">
        <v>0</v>
      </c>
      <c r="O25" s="90"/>
      <c r="P25" s="90"/>
      <c r="Q25" s="32">
        <f t="shared" si="1"/>
        <v>5055929</v>
      </c>
    </row>
    <row r="26" spans="2:17" ht="15" customHeight="1">
      <c r="B26" s="89" t="s">
        <v>19</v>
      </c>
      <c r="C26" s="89"/>
      <c r="D26" s="31" t="s">
        <v>54</v>
      </c>
      <c r="E26" s="32">
        <v>5055929</v>
      </c>
      <c r="F26" s="32">
        <v>0</v>
      </c>
      <c r="G26" s="32">
        <v>0</v>
      </c>
      <c r="H26" s="32">
        <v>0</v>
      </c>
      <c r="I26" s="32">
        <v>0</v>
      </c>
      <c r="J26" s="32">
        <f t="shared" si="0"/>
        <v>5055929</v>
      </c>
      <c r="K26" s="85">
        <v>8159978</v>
      </c>
      <c r="L26" s="85"/>
      <c r="M26" s="85"/>
      <c r="N26" s="90">
        <v>0</v>
      </c>
      <c r="O26" s="90"/>
      <c r="P26" s="90"/>
      <c r="Q26" s="32">
        <f t="shared" si="1"/>
        <v>5055929</v>
      </c>
    </row>
    <row r="27" spans="2:17" ht="15.75" customHeight="1">
      <c r="B27" s="89" t="s">
        <v>20</v>
      </c>
      <c r="C27" s="89"/>
      <c r="D27" s="31" t="s">
        <v>55</v>
      </c>
      <c r="E27" s="32">
        <v>7000000</v>
      </c>
      <c r="F27" s="32">
        <v>0</v>
      </c>
      <c r="G27" s="32">
        <v>0</v>
      </c>
      <c r="H27" s="32">
        <v>0</v>
      </c>
      <c r="I27" s="32">
        <v>0</v>
      </c>
      <c r="J27" s="32">
        <f t="shared" si="0"/>
        <v>7000000</v>
      </c>
      <c r="K27" s="85">
        <v>0</v>
      </c>
      <c r="L27" s="85"/>
      <c r="M27" s="85"/>
      <c r="N27" s="90">
        <v>0</v>
      </c>
      <c r="O27" s="90"/>
      <c r="P27" s="90"/>
      <c r="Q27" s="32">
        <f t="shared" si="1"/>
        <v>7000000</v>
      </c>
    </row>
    <row r="28" spans="2:17" ht="15" customHeight="1">
      <c r="B28" s="89" t="s">
        <v>21</v>
      </c>
      <c r="C28" s="89"/>
      <c r="D28" s="31" t="s">
        <v>55</v>
      </c>
      <c r="E28" s="32">
        <v>7000000</v>
      </c>
      <c r="F28" s="32">
        <v>0</v>
      </c>
      <c r="G28" s="32">
        <v>0</v>
      </c>
      <c r="H28" s="32">
        <v>0</v>
      </c>
      <c r="I28" s="32">
        <v>0</v>
      </c>
      <c r="J28" s="32">
        <f t="shared" si="0"/>
        <v>7000000</v>
      </c>
      <c r="K28" s="85">
        <v>0</v>
      </c>
      <c r="L28" s="85"/>
      <c r="M28" s="85"/>
      <c r="N28" s="90">
        <v>0</v>
      </c>
      <c r="O28" s="90"/>
      <c r="P28" s="90"/>
      <c r="Q28" s="32">
        <f t="shared" si="1"/>
        <v>7000000</v>
      </c>
    </row>
    <row r="29" spans="2:17" ht="15" customHeight="1">
      <c r="B29" s="89" t="s">
        <v>22</v>
      </c>
      <c r="C29" s="89"/>
      <c r="D29" s="31" t="s">
        <v>56</v>
      </c>
      <c r="E29" s="32">
        <v>26695026</v>
      </c>
      <c r="F29" s="32">
        <v>0</v>
      </c>
      <c r="G29" s="32">
        <v>0</v>
      </c>
      <c r="H29" s="32">
        <v>0</v>
      </c>
      <c r="I29" s="32">
        <v>0</v>
      </c>
      <c r="J29" s="32">
        <f t="shared" si="0"/>
        <v>26695026</v>
      </c>
      <c r="K29" s="85">
        <v>20207559</v>
      </c>
      <c r="L29" s="85"/>
      <c r="M29" s="85"/>
      <c r="N29" s="90">
        <v>0</v>
      </c>
      <c r="O29" s="90"/>
      <c r="P29" s="90"/>
      <c r="Q29" s="32">
        <f t="shared" si="1"/>
        <v>26695026</v>
      </c>
    </row>
    <row r="30" spans="2:17" ht="15" customHeight="1">
      <c r="B30" s="89" t="s">
        <v>23</v>
      </c>
      <c r="C30" s="89"/>
      <c r="D30" s="31" t="s">
        <v>57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f t="shared" si="0"/>
        <v>0</v>
      </c>
      <c r="K30" s="85">
        <v>5600000</v>
      </c>
      <c r="L30" s="85"/>
      <c r="M30" s="85"/>
      <c r="N30" s="90">
        <v>0</v>
      </c>
      <c r="O30" s="90"/>
      <c r="P30" s="90"/>
      <c r="Q30" s="32">
        <f t="shared" si="1"/>
        <v>0</v>
      </c>
    </row>
    <row r="31" spans="2:17" ht="15" customHeight="1">
      <c r="B31" s="89" t="s">
        <v>24</v>
      </c>
      <c r="C31" s="89"/>
      <c r="D31" s="31" t="s">
        <v>57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f t="shared" si="0"/>
        <v>0</v>
      </c>
      <c r="K31" s="85">
        <v>5600000</v>
      </c>
      <c r="L31" s="85"/>
      <c r="M31" s="85"/>
      <c r="N31" s="90">
        <v>0</v>
      </c>
      <c r="O31" s="90"/>
      <c r="P31" s="90"/>
      <c r="Q31" s="32">
        <f t="shared" si="1"/>
        <v>0</v>
      </c>
    </row>
    <row r="32" spans="2:17" ht="15" customHeight="1">
      <c r="B32" s="89" t="s">
        <v>25</v>
      </c>
      <c r="C32" s="89"/>
      <c r="D32" s="31" t="s">
        <v>58</v>
      </c>
      <c r="E32" s="32">
        <v>16045026</v>
      </c>
      <c r="F32" s="32">
        <v>0</v>
      </c>
      <c r="G32" s="32">
        <v>0</v>
      </c>
      <c r="H32" s="32">
        <v>0</v>
      </c>
      <c r="I32" s="32">
        <v>0</v>
      </c>
      <c r="J32" s="32">
        <f t="shared" si="0"/>
        <v>16045026</v>
      </c>
      <c r="K32" s="85">
        <v>10257559</v>
      </c>
      <c r="L32" s="85"/>
      <c r="M32" s="85"/>
      <c r="N32" s="90">
        <v>0</v>
      </c>
      <c r="O32" s="90"/>
      <c r="P32" s="90"/>
      <c r="Q32" s="32">
        <f t="shared" si="1"/>
        <v>16045026</v>
      </c>
    </row>
    <row r="33" spans="2:17" ht="15" customHeight="1">
      <c r="B33" s="89" t="s">
        <v>26</v>
      </c>
      <c r="C33" s="89"/>
      <c r="D33" s="31" t="s">
        <v>58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f t="shared" si="0"/>
        <v>0</v>
      </c>
      <c r="K33" s="85">
        <v>0</v>
      </c>
      <c r="L33" s="85"/>
      <c r="M33" s="85"/>
      <c r="N33" s="90">
        <v>0</v>
      </c>
      <c r="O33" s="90"/>
      <c r="P33" s="90"/>
      <c r="Q33" s="32">
        <f t="shared" si="1"/>
        <v>0</v>
      </c>
    </row>
    <row r="34" spans="2:17" ht="15" customHeight="1">
      <c r="B34" s="89" t="s">
        <v>27</v>
      </c>
      <c r="C34" s="89"/>
      <c r="D34" s="31" t="s">
        <v>58</v>
      </c>
      <c r="E34" s="32">
        <v>16045026</v>
      </c>
      <c r="F34" s="32">
        <v>0</v>
      </c>
      <c r="G34" s="32">
        <v>0</v>
      </c>
      <c r="H34" s="32">
        <v>0</v>
      </c>
      <c r="I34" s="32">
        <v>0</v>
      </c>
      <c r="J34" s="32">
        <f t="shared" si="0"/>
        <v>16045026</v>
      </c>
      <c r="K34" s="85">
        <v>4954974</v>
      </c>
      <c r="L34" s="85"/>
      <c r="M34" s="85"/>
      <c r="N34" s="90">
        <v>0</v>
      </c>
      <c r="O34" s="90"/>
      <c r="P34" s="90"/>
      <c r="Q34" s="32">
        <f t="shared" si="1"/>
        <v>16045026</v>
      </c>
    </row>
    <row r="35" spans="2:17" ht="15" customHeight="1">
      <c r="B35" s="89" t="s">
        <v>28</v>
      </c>
      <c r="C35" s="89"/>
      <c r="D35" s="31" t="s">
        <v>58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f t="shared" si="0"/>
        <v>0</v>
      </c>
      <c r="K35" s="85">
        <v>5302585</v>
      </c>
      <c r="L35" s="85"/>
      <c r="M35" s="85"/>
      <c r="N35" s="90">
        <v>0</v>
      </c>
      <c r="O35" s="90"/>
      <c r="P35" s="90"/>
      <c r="Q35" s="32">
        <f t="shared" si="1"/>
        <v>0</v>
      </c>
    </row>
    <row r="36" spans="2:17" ht="19.5" customHeight="1">
      <c r="B36" s="89" t="s">
        <v>29</v>
      </c>
      <c r="C36" s="89"/>
      <c r="D36" s="31" t="s">
        <v>59</v>
      </c>
      <c r="E36" s="32">
        <v>10650000</v>
      </c>
      <c r="F36" s="32">
        <v>0</v>
      </c>
      <c r="G36" s="32">
        <v>0</v>
      </c>
      <c r="H36" s="32">
        <v>0</v>
      </c>
      <c r="I36" s="32">
        <v>0</v>
      </c>
      <c r="J36" s="32">
        <f t="shared" si="0"/>
        <v>10650000</v>
      </c>
      <c r="K36" s="85">
        <v>4350000</v>
      </c>
      <c r="L36" s="85"/>
      <c r="M36" s="85"/>
      <c r="N36" s="90">
        <v>0</v>
      </c>
      <c r="O36" s="90"/>
      <c r="P36" s="90"/>
      <c r="Q36" s="32">
        <f t="shared" si="1"/>
        <v>10650000</v>
      </c>
    </row>
    <row r="37" spans="2:17" ht="20.25" customHeight="1">
      <c r="B37" s="89" t="s">
        <v>30</v>
      </c>
      <c r="C37" s="89"/>
      <c r="D37" s="31" t="s">
        <v>59</v>
      </c>
      <c r="E37" s="32">
        <v>10650000</v>
      </c>
      <c r="F37" s="32">
        <v>0</v>
      </c>
      <c r="G37" s="32">
        <v>0</v>
      </c>
      <c r="H37" s="32">
        <v>0</v>
      </c>
      <c r="I37" s="32">
        <v>0</v>
      </c>
      <c r="J37" s="32">
        <f t="shared" si="0"/>
        <v>10650000</v>
      </c>
      <c r="K37" s="85">
        <v>4350000</v>
      </c>
      <c r="L37" s="85"/>
      <c r="M37" s="85"/>
      <c r="N37" s="90">
        <v>0</v>
      </c>
      <c r="O37" s="90"/>
      <c r="P37" s="90"/>
      <c r="Q37" s="32">
        <f t="shared" si="1"/>
        <v>10650000</v>
      </c>
    </row>
    <row r="38" spans="2:17" ht="15" customHeight="1">
      <c r="B38" s="89" t="s">
        <v>31</v>
      </c>
      <c r="C38" s="89"/>
      <c r="D38" s="31" t="s">
        <v>60</v>
      </c>
      <c r="E38" s="32">
        <v>6000000</v>
      </c>
      <c r="F38" s="32">
        <v>0</v>
      </c>
      <c r="G38" s="32">
        <v>0</v>
      </c>
      <c r="H38" s="32">
        <v>0</v>
      </c>
      <c r="I38" s="32">
        <v>0</v>
      </c>
      <c r="J38" s="32">
        <f t="shared" si="0"/>
        <v>6000000</v>
      </c>
      <c r="K38" s="85">
        <v>0</v>
      </c>
      <c r="L38" s="85"/>
      <c r="M38" s="85"/>
      <c r="N38" s="90">
        <v>0</v>
      </c>
      <c r="O38" s="90"/>
      <c r="P38" s="90"/>
      <c r="Q38" s="32">
        <f t="shared" si="1"/>
        <v>6000000</v>
      </c>
    </row>
    <row r="39" spans="2:17" ht="15" customHeight="1">
      <c r="B39" s="89" t="s">
        <v>32</v>
      </c>
      <c r="C39" s="89"/>
      <c r="D39" s="31" t="s">
        <v>61</v>
      </c>
      <c r="E39" s="32">
        <v>6000000</v>
      </c>
      <c r="F39" s="32">
        <v>0</v>
      </c>
      <c r="G39" s="32">
        <v>0</v>
      </c>
      <c r="H39" s="32">
        <v>0</v>
      </c>
      <c r="I39" s="32">
        <v>0</v>
      </c>
      <c r="J39" s="32">
        <f t="shared" si="0"/>
        <v>6000000</v>
      </c>
      <c r="K39" s="85">
        <v>0</v>
      </c>
      <c r="L39" s="85"/>
      <c r="M39" s="85"/>
      <c r="N39" s="90">
        <v>0</v>
      </c>
      <c r="O39" s="90"/>
      <c r="P39" s="90"/>
      <c r="Q39" s="32">
        <f t="shared" si="1"/>
        <v>6000000</v>
      </c>
    </row>
    <row r="40" spans="2:17" ht="15" customHeight="1">
      <c r="B40" s="89" t="s">
        <v>33</v>
      </c>
      <c r="C40" s="89"/>
      <c r="D40" s="31" t="s">
        <v>61</v>
      </c>
      <c r="E40" s="32">
        <v>6000000</v>
      </c>
      <c r="F40" s="32">
        <v>0</v>
      </c>
      <c r="G40" s="32">
        <v>0</v>
      </c>
      <c r="H40" s="32">
        <v>0</v>
      </c>
      <c r="I40" s="32">
        <v>0</v>
      </c>
      <c r="J40" s="32">
        <f t="shared" si="0"/>
        <v>6000000</v>
      </c>
      <c r="K40" s="85">
        <v>0</v>
      </c>
      <c r="L40" s="85"/>
      <c r="M40" s="85"/>
      <c r="N40" s="90">
        <v>0</v>
      </c>
      <c r="O40" s="90"/>
      <c r="P40" s="90"/>
      <c r="Q40" s="32">
        <f t="shared" si="1"/>
        <v>6000000</v>
      </c>
    </row>
    <row r="41" spans="2:17" ht="15" customHeight="1">
      <c r="B41" s="89" t="s">
        <v>34</v>
      </c>
      <c r="C41" s="89"/>
      <c r="D41" s="31" t="s">
        <v>62</v>
      </c>
      <c r="E41" s="32">
        <v>1802941</v>
      </c>
      <c r="F41" s="32">
        <v>0</v>
      </c>
      <c r="G41" s="32">
        <v>0</v>
      </c>
      <c r="H41" s="32">
        <v>0</v>
      </c>
      <c r="I41" s="32">
        <v>0</v>
      </c>
      <c r="J41" s="32">
        <f t="shared" si="0"/>
        <v>1802941</v>
      </c>
      <c r="K41" s="85">
        <v>0</v>
      </c>
      <c r="L41" s="85"/>
      <c r="M41" s="85"/>
      <c r="N41" s="90">
        <v>0</v>
      </c>
      <c r="O41" s="90"/>
      <c r="P41" s="90"/>
      <c r="Q41" s="32">
        <f t="shared" si="1"/>
        <v>1802941</v>
      </c>
    </row>
    <row r="42" spans="2:17" ht="15" customHeight="1">
      <c r="B42" s="89" t="s">
        <v>35</v>
      </c>
      <c r="C42" s="89"/>
      <c r="D42" s="31" t="s">
        <v>62</v>
      </c>
      <c r="E42" s="32">
        <v>1802941</v>
      </c>
      <c r="F42" s="32">
        <v>0</v>
      </c>
      <c r="G42" s="32">
        <v>0</v>
      </c>
      <c r="H42" s="32">
        <v>0</v>
      </c>
      <c r="I42" s="32">
        <v>0</v>
      </c>
      <c r="J42" s="32">
        <f t="shared" si="0"/>
        <v>1802941</v>
      </c>
      <c r="K42" s="85">
        <v>0</v>
      </c>
      <c r="L42" s="85"/>
      <c r="M42" s="85"/>
      <c r="N42" s="90">
        <v>0</v>
      </c>
      <c r="O42" s="90"/>
      <c r="P42" s="90"/>
      <c r="Q42" s="32">
        <f t="shared" si="1"/>
        <v>1802941</v>
      </c>
    </row>
    <row r="43" spans="2:17" ht="15" customHeight="1">
      <c r="B43" s="89" t="s">
        <v>36</v>
      </c>
      <c r="C43" s="89"/>
      <c r="D43" s="31" t="s">
        <v>62</v>
      </c>
      <c r="E43" s="32">
        <v>540000</v>
      </c>
      <c r="F43" s="32">
        <v>0</v>
      </c>
      <c r="G43" s="32">
        <v>0</v>
      </c>
      <c r="H43" s="32">
        <v>0</v>
      </c>
      <c r="I43" s="32">
        <v>0</v>
      </c>
      <c r="J43" s="32">
        <f t="shared" si="0"/>
        <v>540000</v>
      </c>
      <c r="K43" s="85">
        <v>0</v>
      </c>
      <c r="L43" s="85"/>
      <c r="M43" s="85"/>
      <c r="N43" s="90">
        <v>0</v>
      </c>
      <c r="O43" s="90"/>
      <c r="P43" s="90"/>
      <c r="Q43" s="32">
        <f t="shared" si="1"/>
        <v>540000</v>
      </c>
    </row>
    <row r="44" spans="2:17" ht="15" customHeight="1">
      <c r="B44" s="89" t="s">
        <v>37</v>
      </c>
      <c r="C44" s="89"/>
      <c r="D44" s="31" t="s">
        <v>62</v>
      </c>
      <c r="E44" s="32">
        <v>572613</v>
      </c>
      <c r="F44" s="32">
        <v>0</v>
      </c>
      <c r="G44" s="32">
        <v>0</v>
      </c>
      <c r="H44" s="32">
        <v>0</v>
      </c>
      <c r="I44" s="32">
        <v>0</v>
      </c>
      <c r="J44" s="32">
        <f t="shared" si="0"/>
        <v>572613</v>
      </c>
      <c r="K44" s="85">
        <v>0</v>
      </c>
      <c r="L44" s="85"/>
      <c r="M44" s="85"/>
      <c r="N44" s="90">
        <v>0</v>
      </c>
      <c r="O44" s="90"/>
      <c r="P44" s="90"/>
      <c r="Q44" s="32">
        <f t="shared" si="1"/>
        <v>572613</v>
      </c>
    </row>
    <row r="45" spans="2:17" ht="15" customHeight="1">
      <c r="B45" s="89" t="s">
        <v>38</v>
      </c>
      <c r="C45" s="89"/>
      <c r="D45" s="31" t="s">
        <v>62</v>
      </c>
      <c r="E45" s="32">
        <v>690328</v>
      </c>
      <c r="F45" s="32">
        <v>0</v>
      </c>
      <c r="G45" s="32">
        <v>0</v>
      </c>
      <c r="H45" s="32">
        <v>0</v>
      </c>
      <c r="I45" s="32">
        <v>0</v>
      </c>
      <c r="J45" s="32">
        <f t="shared" si="0"/>
        <v>690328</v>
      </c>
      <c r="K45" s="85">
        <v>0</v>
      </c>
      <c r="L45" s="85"/>
      <c r="M45" s="85"/>
      <c r="N45" s="90">
        <v>0</v>
      </c>
      <c r="O45" s="90"/>
      <c r="P45" s="90"/>
      <c r="Q45" s="32">
        <f t="shared" si="1"/>
        <v>690328</v>
      </c>
    </row>
    <row r="46" ht="6" customHeight="1"/>
    <row r="47" spans="2:19" ht="12" customHeight="1">
      <c r="B47" s="91" t="s">
        <v>39</v>
      </c>
      <c r="M47" s="92" t="s">
        <v>75</v>
      </c>
      <c r="N47" s="92"/>
      <c r="O47" s="92"/>
      <c r="P47" s="92"/>
      <c r="Q47" s="92"/>
      <c r="R47" s="92"/>
      <c r="S47" s="92"/>
    </row>
    <row r="48" ht="9" customHeight="1">
      <c r="B48" s="91"/>
    </row>
    <row r="49" ht="36" customHeight="1">
      <c r="D49" s="33" t="s">
        <v>91</v>
      </c>
    </row>
    <row r="50" spans="2:20" ht="17.25" customHeight="1">
      <c r="B50" s="91" t="s">
        <v>40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</sheetData>
  <sheetProtection/>
  <mergeCells count="124">
    <mergeCell ref="B45:C45"/>
    <mergeCell ref="K45:M45"/>
    <mergeCell ref="N45:P45"/>
    <mergeCell ref="B47:B48"/>
    <mergeCell ref="M47:S47"/>
    <mergeCell ref="B50:T50"/>
    <mergeCell ref="B43:C43"/>
    <mergeCell ref="K43:M43"/>
    <mergeCell ref="N43:P43"/>
    <mergeCell ref="B44:C44"/>
    <mergeCell ref="K44:M44"/>
    <mergeCell ref="N44:P44"/>
    <mergeCell ref="B41:C41"/>
    <mergeCell ref="K41:M41"/>
    <mergeCell ref="N41:P41"/>
    <mergeCell ref="B42:C42"/>
    <mergeCell ref="K42:M42"/>
    <mergeCell ref="N42:P42"/>
    <mergeCell ref="B39:C39"/>
    <mergeCell ref="K39:M39"/>
    <mergeCell ref="N39:P39"/>
    <mergeCell ref="B40:C40"/>
    <mergeCell ref="K40:M40"/>
    <mergeCell ref="N40:P40"/>
    <mergeCell ref="B37:C37"/>
    <mergeCell ref="K37:M37"/>
    <mergeCell ref="N37:P37"/>
    <mergeCell ref="B38:C38"/>
    <mergeCell ref="K38:M38"/>
    <mergeCell ref="N38:P38"/>
    <mergeCell ref="B35:C35"/>
    <mergeCell ref="K35:M35"/>
    <mergeCell ref="N35:P35"/>
    <mergeCell ref="B36:C36"/>
    <mergeCell ref="K36:M36"/>
    <mergeCell ref="N36:P36"/>
    <mergeCell ref="B33:C33"/>
    <mergeCell ref="K33:M33"/>
    <mergeCell ref="N33:P33"/>
    <mergeCell ref="B34:C34"/>
    <mergeCell ref="K34:M34"/>
    <mergeCell ref="N34:P34"/>
    <mergeCell ref="B31:C31"/>
    <mergeCell ref="K31:M31"/>
    <mergeCell ref="N31:P31"/>
    <mergeCell ref="B32:C32"/>
    <mergeCell ref="K32:M32"/>
    <mergeCell ref="N32:P32"/>
    <mergeCell ref="B29:C29"/>
    <mergeCell ref="K29:M29"/>
    <mergeCell ref="N29:P29"/>
    <mergeCell ref="B30:C30"/>
    <mergeCell ref="K30:M30"/>
    <mergeCell ref="N30:P30"/>
    <mergeCell ref="B27:C27"/>
    <mergeCell ref="K27:M27"/>
    <mergeCell ref="N27:P27"/>
    <mergeCell ref="B28:C28"/>
    <mergeCell ref="K28:M28"/>
    <mergeCell ref="N28:P28"/>
    <mergeCell ref="B25:C25"/>
    <mergeCell ref="K25:M25"/>
    <mergeCell ref="N25:P25"/>
    <mergeCell ref="B26:C26"/>
    <mergeCell ref="K26:M26"/>
    <mergeCell ref="N26:P26"/>
    <mergeCell ref="B23:C23"/>
    <mergeCell ref="K23:M23"/>
    <mergeCell ref="N23:P23"/>
    <mergeCell ref="B24:C24"/>
    <mergeCell ref="K24:M24"/>
    <mergeCell ref="N24:P24"/>
    <mergeCell ref="B21:C21"/>
    <mergeCell ref="K21:M21"/>
    <mergeCell ref="N21:P21"/>
    <mergeCell ref="B22:C22"/>
    <mergeCell ref="K22:M22"/>
    <mergeCell ref="N22:P22"/>
    <mergeCell ref="B19:C19"/>
    <mergeCell ref="K19:M19"/>
    <mergeCell ref="N19:P19"/>
    <mergeCell ref="B20:C20"/>
    <mergeCell ref="K20:M20"/>
    <mergeCell ref="N20:P20"/>
    <mergeCell ref="B17:C17"/>
    <mergeCell ref="K17:M17"/>
    <mergeCell ref="N17:P17"/>
    <mergeCell ref="B18:C18"/>
    <mergeCell ref="K18:M18"/>
    <mergeCell ref="N18:P18"/>
    <mergeCell ref="B15:C15"/>
    <mergeCell ref="K15:M15"/>
    <mergeCell ref="N15:P15"/>
    <mergeCell ref="B16:C16"/>
    <mergeCell ref="K16:M16"/>
    <mergeCell ref="N16:P16"/>
    <mergeCell ref="B13:C13"/>
    <mergeCell ref="K13:M13"/>
    <mergeCell ref="N13:P13"/>
    <mergeCell ref="B14:C14"/>
    <mergeCell ref="K14:M14"/>
    <mergeCell ref="N14:P14"/>
    <mergeCell ref="B11:C11"/>
    <mergeCell ref="K11:M11"/>
    <mergeCell ref="N11:P11"/>
    <mergeCell ref="B12:C12"/>
    <mergeCell ref="K12:M12"/>
    <mergeCell ref="N12:P12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25" right="0.25" top="0.75" bottom="0.75" header="0.3" footer="0.3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1"/>
  <sheetViews>
    <sheetView zoomScalePageLayoutView="0" workbookViewId="0" topLeftCell="A1">
      <selection activeCell="E39" sqref="E39"/>
    </sheetView>
  </sheetViews>
  <sheetFormatPr defaultColWidth="11.421875" defaultRowHeight="12.75"/>
  <cols>
    <col min="1" max="1" width="1.1484375" style="0" customWidth="1"/>
    <col min="2" max="2" width="16.140625" style="0" customWidth="1"/>
    <col min="3" max="3" width="1.28515625" style="0" customWidth="1"/>
    <col min="4" max="4" width="31.281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2:18" ht="12" customHeight="1">
      <c r="L2" s="103" t="s">
        <v>97</v>
      </c>
      <c r="M2" s="103"/>
      <c r="N2" s="103"/>
      <c r="O2" s="103"/>
      <c r="P2" s="103"/>
      <c r="Q2" s="103"/>
      <c r="R2" s="103"/>
    </row>
    <row r="3" ht="12.75" customHeight="1">
      <c r="Q3" s="40" t="s">
        <v>78</v>
      </c>
    </row>
    <row r="4" ht="2.25" customHeight="1"/>
    <row r="5" spans="2:17" ht="18.75" customHeight="1">
      <c r="B5" s="104" t="s">
        <v>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2:18" ht="18" customHeight="1">
      <c r="L6" s="105" t="s">
        <v>73</v>
      </c>
      <c r="M6" s="105"/>
      <c r="N6" s="105"/>
      <c r="O6" s="41"/>
      <c r="P6" s="105" t="s">
        <v>98</v>
      </c>
      <c r="Q6" s="105"/>
      <c r="R6" s="105"/>
    </row>
    <row r="7" spans="12:18" ht="18" customHeight="1">
      <c r="L7" s="105" t="s">
        <v>74</v>
      </c>
      <c r="M7" s="105"/>
      <c r="N7" s="105"/>
      <c r="O7" s="41"/>
      <c r="P7" s="105">
        <v>2016</v>
      </c>
      <c r="Q7" s="105"/>
      <c r="R7" s="105"/>
    </row>
    <row r="8" ht="11.25" customHeight="1"/>
    <row r="9" spans="2:18" ht="15" customHeight="1">
      <c r="B9" s="98" t="s">
        <v>2</v>
      </c>
      <c r="C9" s="98"/>
      <c r="D9" s="42" t="s">
        <v>41</v>
      </c>
      <c r="E9" s="42" t="s">
        <v>63</v>
      </c>
      <c r="F9" s="96" t="s">
        <v>65</v>
      </c>
      <c r="G9" s="96"/>
      <c r="H9" s="96" t="s">
        <v>68</v>
      </c>
      <c r="I9" s="96"/>
      <c r="J9" s="42" t="s">
        <v>63</v>
      </c>
      <c r="K9" s="99" t="s">
        <v>70</v>
      </c>
      <c r="L9" s="99"/>
      <c r="M9" s="99"/>
      <c r="N9" s="99"/>
      <c r="O9" s="99"/>
      <c r="P9" s="99"/>
      <c r="Q9" s="99" t="s">
        <v>79</v>
      </c>
      <c r="R9" s="99"/>
    </row>
    <row r="10" spans="2:18" ht="15" customHeight="1">
      <c r="B10" s="100" t="s">
        <v>3</v>
      </c>
      <c r="C10" s="100"/>
      <c r="D10" s="43"/>
      <c r="E10" s="43" t="s">
        <v>64</v>
      </c>
      <c r="F10" s="43" t="s">
        <v>66</v>
      </c>
      <c r="G10" s="43" t="s">
        <v>67</v>
      </c>
      <c r="H10" s="43" t="s">
        <v>66</v>
      </c>
      <c r="I10" s="43" t="s">
        <v>67</v>
      </c>
      <c r="J10" s="43" t="s">
        <v>69</v>
      </c>
      <c r="K10" s="101" t="s">
        <v>71</v>
      </c>
      <c r="L10" s="101"/>
      <c r="M10" s="101"/>
      <c r="N10" s="101" t="s">
        <v>76</v>
      </c>
      <c r="O10" s="101"/>
      <c r="P10" s="101"/>
      <c r="Q10" s="101" t="s">
        <v>63</v>
      </c>
      <c r="R10" s="101"/>
    </row>
    <row r="11" spans="2:17" ht="15" customHeight="1">
      <c r="B11" s="95" t="s">
        <v>4</v>
      </c>
      <c r="C11" s="95"/>
      <c r="D11" s="44" t="s">
        <v>0</v>
      </c>
      <c r="E11" s="45">
        <v>82584462</v>
      </c>
      <c r="F11" s="45">
        <v>5600764</v>
      </c>
      <c r="G11" s="45">
        <v>5600764</v>
      </c>
      <c r="H11" s="45">
        <v>0</v>
      </c>
      <c r="I11" s="45">
        <v>0</v>
      </c>
      <c r="J11" s="45">
        <f>E11+F11-G11+H11-I11</f>
        <v>82584462</v>
      </c>
      <c r="K11" s="96">
        <v>39773555</v>
      </c>
      <c r="L11" s="96"/>
      <c r="M11" s="96"/>
      <c r="N11" s="97">
        <v>0</v>
      </c>
      <c r="O11" s="97"/>
      <c r="P11" s="97"/>
      <c r="Q11" s="45">
        <f>J11-N11</f>
        <v>82584462</v>
      </c>
    </row>
    <row r="12" spans="2:17" ht="15.75" customHeight="1">
      <c r="B12" s="95" t="s">
        <v>5</v>
      </c>
      <c r="C12" s="95"/>
      <c r="D12" s="44" t="s">
        <v>42</v>
      </c>
      <c r="E12" s="45">
        <v>82584462</v>
      </c>
      <c r="F12" s="45">
        <v>5600764</v>
      </c>
      <c r="G12" s="45">
        <v>5600764</v>
      </c>
      <c r="H12" s="45">
        <v>0</v>
      </c>
      <c r="I12" s="45">
        <v>0</v>
      </c>
      <c r="J12" s="45">
        <f aca="true" t="shared" si="0" ref="J12:J46">E12+F12-G12+H12-I12</f>
        <v>82584462</v>
      </c>
      <c r="K12" s="96">
        <v>39773555</v>
      </c>
      <c r="L12" s="96"/>
      <c r="M12" s="96"/>
      <c r="N12" s="97">
        <v>0</v>
      </c>
      <c r="O12" s="97"/>
      <c r="P12" s="97"/>
      <c r="Q12" s="45">
        <f aca="true" t="shared" si="1" ref="Q12:Q46">J12-N12</f>
        <v>82584462</v>
      </c>
    </row>
    <row r="13" spans="2:17" ht="15" customHeight="1">
      <c r="B13" s="95" t="s">
        <v>6</v>
      </c>
      <c r="C13" s="95"/>
      <c r="D13" s="44" t="s">
        <v>43</v>
      </c>
      <c r="E13" s="45">
        <v>82584462</v>
      </c>
      <c r="F13" s="45">
        <v>5600764</v>
      </c>
      <c r="G13" s="45">
        <v>5600764</v>
      </c>
      <c r="H13" s="45">
        <v>0</v>
      </c>
      <c r="I13" s="45">
        <v>0</v>
      </c>
      <c r="J13" s="45">
        <f t="shared" si="0"/>
        <v>82584462</v>
      </c>
      <c r="K13" s="96">
        <v>39773555</v>
      </c>
      <c r="L13" s="96"/>
      <c r="M13" s="96"/>
      <c r="N13" s="97">
        <v>0</v>
      </c>
      <c r="O13" s="97"/>
      <c r="P13" s="97"/>
      <c r="Q13" s="45">
        <f t="shared" si="1"/>
        <v>82584462</v>
      </c>
    </row>
    <row r="14" spans="2:17" ht="15" customHeight="1">
      <c r="B14" s="95" t="s">
        <v>7</v>
      </c>
      <c r="C14" s="95"/>
      <c r="D14" s="44" t="s">
        <v>44</v>
      </c>
      <c r="E14" s="45">
        <v>82584462</v>
      </c>
      <c r="F14" s="45">
        <v>5600764</v>
      </c>
      <c r="G14" s="45">
        <v>5600764</v>
      </c>
      <c r="H14" s="45">
        <v>0</v>
      </c>
      <c r="I14" s="45">
        <v>0</v>
      </c>
      <c r="J14" s="45">
        <f t="shared" si="0"/>
        <v>82584462</v>
      </c>
      <c r="K14" s="96">
        <v>39773555</v>
      </c>
      <c r="L14" s="96"/>
      <c r="M14" s="96"/>
      <c r="N14" s="97">
        <v>0</v>
      </c>
      <c r="O14" s="97"/>
      <c r="P14" s="97"/>
      <c r="Q14" s="45">
        <f t="shared" si="1"/>
        <v>82584462</v>
      </c>
    </row>
    <row r="15" spans="2:17" ht="15" customHeight="1">
      <c r="B15" s="95" t="s">
        <v>8</v>
      </c>
      <c r="C15" s="95"/>
      <c r="D15" s="44" t="s">
        <v>45</v>
      </c>
      <c r="E15" s="45">
        <v>37556495</v>
      </c>
      <c r="F15" s="45">
        <v>5600764</v>
      </c>
      <c r="G15" s="45">
        <v>1878864</v>
      </c>
      <c r="H15" s="45">
        <v>0</v>
      </c>
      <c r="I15" s="45">
        <v>0</v>
      </c>
      <c r="J15" s="45">
        <f t="shared" si="0"/>
        <v>41278395</v>
      </c>
      <c r="K15" s="96">
        <v>19565996</v>
      </c>
      <c r="L15" s="96"/>
      <c r="M15" s="96"/>
      <c r="N15" s="97">
        <v>0</v>
      </c>
      <c r="O15" s="97"/>
      <c r="P15" s="97"/>
      <c r="Q15" s="45">
        <f t="shared" si="1"/>
        <v>41278395</v>
      </c>
    </row>
    <row r="16" spans="2:17" ht="15" customHeight="1">
      <c r="B16" s="95" t="s">
        <v>9</v>
      </c>
      <c r="C16" s="95"/>
      <c r="D16" s="44" t="s">
        <v>46</v>
      </c>
      <c r="E16" s="45">
        <v>5711240</v>
      </c>
      <c r="F16" s="45">
        <v>0</v>
      </c>
      <c r="G16" s="45">
        <v>0</v>
      </c>
      <c r="H16" s="45">
        <v>0</v>
      </c>
      <c r="I16" s="45">
        <v>0</v>
      </c>
      <c r="J16" s="45">
        <f t="shared" si="0"/>
        <v>5711240</v>
      </c>
      <c r="K16" s="96">
        <v>1288760</v>
      </c>
      <c r="L16" s="96"/>
      <c r="M16" s="96"/>
      <c r="N16" s="97">
        <v>0</v>
      </c>
      <c r="O16" s="97"/>
      <c r="P16" s="97"/>
      <c r="Q16" s="45">
        <f t="shared" si="1"/>
        <v>5711240</v>
      </c>
    </row>
    <row r="17" spans="2:17" ht="15" customHeight="1">
      <c r="B17" s="95" t="s">
        <v>10</v>
      </c>
      <c r="C17" s="95"/>
      <c r="D17" s="44" t="s">
        <v>47</v>
      </c>
      <c r="E17" s="45">
        <v>5711240</v>
      </c>
      <c r="F17" s="45">
        <v>0</v>
      </c>
      <c r="G17" s="45">
        <v>0</v>
      </c>
      <c r="H17" s="45">
        <v>0</v>
      </c>
      <c r="I17" s="45">
        <v>0</v>
      </c>
      <c r="J17" s="45">
        <f t="shared" si="0"/>
        <v>5711240</v>
      </c>
      <c r="K17" s="96">
        <v>1288760</v>
      </c>
      <c r="L17" s="96"/>
      <c r="M17" s="96"/>
      <c r="N17" s="97">
        <v>0</v>
      </c>
      <c r="O17" s="97"/>
      <c r="P17" s="97"/>
      <c r="Q17" s="45">
        <f t="shared" si="1"/>
        <v>5711240</v>
      </c>
    </row>
    <row r="18" spans="2:17" ht="15" customHeight="1">
      <c r="B18" s="95" t="s">
        <v>11</v>
      </c>
      <c r="C18" s="95"/>
      <c r="D18" s="44" t="s">
        <v>48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f t="shared" si="0"/>
        <v>0</v>
      </c>
      <c r="K18" s="96">
        <v>0</v>
      </c>
      <c r="L18" s="96"/>
      <c r="M18" s="96"/>
      <c r="N18" s="97">
        <v>0</v>
      </c>
      <c r="O18" s="97"/>
      <c r="P18" s="97"/>
      <c r="Q18" s="45">
        <f t="shared" si="1"/>
        <v>0</v>
      </c>
    </row>
    <row r="19" spans="2:17" ht="15" customHeight="1">
      <c r="B19" s="95" t="s">
        <v>12</v>
      </c>
      <c r="C19" s="95"/>
      <c r="D19" s="44" t="s">
        <v>49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f t="shared" si="0"/>
        <v>0</v>
      </c>
      <c r="K19" s="96">
        <v>0</v>
      </c>
      <c r="L19" s="96"/>
      <c r="M19" s="96"/>
      <c r="N19" s="97">
        <v>0</v>
      </c>
      <c r="O19" s="97"/>
      <c r="P19" s="97"/>
      <c r="Q19" s="45">
        <f t="shared" si="1"/>
        <v>0</v>
      </c>
    </row>
    <row r="20" spans="2:17" ht="15" customHeight="1">
      <c r="B20" s="95" t="s">
        <v>13</v>
      </c>
      <c r="C20" s="95"/>
      <c r="D20" s="44" t="s">
        <v>50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f t="shared" si="0"/>
        <v>0</v>
      </c>
      <c r="K20" s="96">
        <v>0</v>
      </c>
      <c r="L20" s="96"/>
      <c r="M20" s="96"/>
      <c r="N20" s="97">
        <v>0</v>
      </c>
      <c r="O20" s="97"/>
      <c r="P20" s="97"/>
      <c r="Q20" s="45">
        <f t="shared" si="1"/>
        <v>0</v>
      </c>
    </row>
    <row r="21" spans="2:17" ht="15" customHeight="1">
      <c r="B21" s="95" t="s">
        <v>14</v>
      </c>
      <c r="C21" s="95"/>
      <c r="D21" s="44" t="s">
        <v>51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f t="shared" si="0"/>
        <v>0</v>
      </c>
      <c r="K21" s="96">
        <v>0</v>
      </c>
      <c r="L21" s="96"/>
      <c r="M21" s="96"/>
      <c r="N21" s="97">
        <v>0</v>
      </c>
      <c r="O21" s="97"/>
      <c r="P21" s="97"/>
      <c r="Q21" s="45">
        <f t="shared" si="1"/>
        <v>0</v>
      </c>
    </row>
    <row r="22" spans="2:17" ht="15" customHeight="1">
      <c r="B22" s="95" t="s">
        <v>15</v>
      </c>
      <c r="C22" s="95"/>
      <c r="D22" s="44" t="s">
        <v>52</v>
      </c>
      <c r="E22" s="45">
        <v>19789326</v>
      </c>
      <c r="F22" s="45">
        <v>0</v>
      </c>
      <c r="G22" s="45">
        <v>0</v>
      </c>
      <c r="H22" s="45">
        <v>0</v>
      </c>
      <c r="I22" s="45">
        <v>0</v>
      </c>
      <c r="J22" s="45">
        <f t="shared" si="0"/>
        <v>19789326</v>
      </c>
      <c r="K22" s="96">
        <v>10117258</v>
      </c>
      <c r="L22" s="96"/>
      <c r="M22" s="96"/>
      <c r="N22" s="97">
        <v>0</v>
      </c>
      <c r="O22" s="97"/>
      <c r="P22" s="97"/>
      <c r="Q22" s="45">
        <f t="shared" si="1"/>
        <v>19789326</v>
      </c>
    </row>
    <row r="23" spans="2:17" ht="15" customHeight="1">
      <c r="B23" s="95" t="s">
        <v>16</v>
      </c>
      <c r="C23" s="95"/>
      <c r="D23" s="44" t="s">
        <v>52</v>
      </c>
      <c r="E23" s="45">
        <v>973974</v>
      </c>
      <c r="F23" s="45">
        <v>0</v>
      </c>
      <c r="G23" s="45">
        <v>0</v>
      </c>
      <c r="H23" s="45">
        <v>0</v>
      </c>
      <c r="I23" s="45">
        <v>0</v>
      </c>
      <c r="J23" s="45">
        <f t="shared" si="0"/>
        <v>973974</v>
      </c>
      <c r="K23" s="96">
        <v>0</v>
      </c>
      <c r="L23" s="96"/>
      <c r="M23" s="96"/>
      <c r="N23" s="97">
        <v>0</v>
      </c>
      <c r="O23" s="97"/>
      <c r="P23" s="97"/>
      <c r="Q23" s="45">
        <f t="shared" si="1"/>
        <v>973974</v>
      </c>
    </row>
    <row r="24" spans="2:17" ht="15" customHeight="1">
      <c r="B24" s="95" t="s">
        <v>17</v>
      </c>
      <c r="C24" s="95"/>
      <c r="D24" s="44" t="s">
        <v>52</v>
      </c>
      <c r="E24" s="45">
        <v>18815352</v>
      </c>
      <c r="F24" s="45">
        <v>0</v>
      </c>
      <c r="G24" s="45">
        <v>0</v>
      </c>
      <c r="H24" s="45">
        <v>0</v>
      </c>
      <c r="I24" s="45">
        <v>0</v>
      </c>
      <c r="J24" s="45">
        <f t="shared" si="0"/>
        <v>18815352</v>
      </c>
      <c r="K24" s="96">
        <v>10117258</v>
      </c>
      <c r="L24" s="96"/>
      <c r="M24" s="96"/>
      <c r="N24" s="97">
        <v>0</v>
      </c>
      <c r="O24" s="97"/>
      <c r="P24" s="97"/>
      <c r="Q24" s="45">
        <f t="shared" si="1"/>
        <v>18815352</v>
      </c>
    </row>
    <row r="25" spans="2:17" ht="19.5" customHeight="1">
      <c r="B25" s="95" t="s">
        <v>18</v>
      </c>
      <c r="C25" s="95"/>
      <c r="D25" s="44" t="s">
        <v>53</v>
      </c>
      <c r="E25" s="45">
        <v>5055929</v>
      </c>
      <c r="F25" s="45">
        <v>5600764</v>
      </c>
      <c r="G25" s="45">
        <v>0</v>
      </c>
      <c r="H25" s="45">
        <v>0</v>
      </c>
      <c r="I25" s="45">
        <v>0</v>
      </c>
      <c r="J25" s="45">
        <f t="shared" si="0"/>
        <v>10656693</v>
      </c>
      <c r="K25" s="96">
        <v>8159978</v>
      </c>
      <c r="L25" s="96"/>
      <c r="M25" s="96"/>
      <c r="N25" s="97">
        <v>0</v>
      </c>
      <c r="O25" s="97"/>
      <c r="P25" s="97"/>
      <c r="Q25" s="45">
        <f t="shared" si="1"/>
        <v>10656693</v>
      </c>
    </row>
    <row r="26" spans="2:17" ht="15" customHeight="1">
      <c r="B26" s="95" t="s">
        <v>99</v>
      </c>
      <c r="C26" s="95"/>
      <c r="D26" s="44" t="s">
        <v>54</v>
      </c>
      <c r="E26" s="45">
        <v>0</v>
      </c>
      <c r="F26" s="45">
        <v>5600764</v>
      </c>
      <c r="G26" s="45">
        <v>0</v>
      </c>
      <c r="H26" s="45">
        <v>0</v>
      </c>
      <c r="I26" s="45">
        <v>0</v>
      </c>
      <c r="J26" s="45">
        <f t="shared" si="0"/>
        <v>5600764</v>
      </c>
      <c r="K26" s="96">
        <v>0</v>
      </c>
      <c r="L26" s="96"/>
      <c r="M26" s="96"/>
      <c r="N26" s="97">
        <v>0</v>
      </c>
      <c r="O26" s="97"/>
      <c r="P26" s="97"/>
      <c r="Q26" s="45">
        <f t="shared" si="1"/>
        <v>5600764</v>
      </c>
    </row>
    <row r="27" spans="2:17" ht="15.75" customHeight="1">
      <c r="B27" s="95" t="s">
        <v>19</v>
      </c>
      <c r="C27" s="95"/>
      <c r="D27" s="44" t="s">
        <v>54</v>
      </c>
      <c r="E27" s="45">
        <v>5055929</v>
      </c>
      <c r="F27" s="45">
        <v>0</v>
      </c>
      <c r="G27" s="45">
        <v>0</v>
      </c>
      <c r="H27" s="45">
        <v>0</v>
      </c>
      <c r="I27" s="45">
        <v>0</v>
      </c>
      <c r="J27" s="45">
        <f t="shared" si="0"/>
        <v>5055929</v>
      </c>
      <c r="K27" s="96">
        <v>8159978</v>
      </c>
      <c r="L27" s="96"/>
      <c r="M27" s="96"/>
      <c r="N27" s="97">
        <v>0</v>
      </c>
      <c r="O27" s="97"/>
      <c r="P27" s="97"/>
      <c r="Q27" s="45">
        <f t="shared" si="1"/>
        <v>5055929</v>
      </c>
    </row>
    <row r="28" spans="2:17" ht="15" customHeight="1">
      <c r="B28" s="95" t="s">
        <v>20</v>
      </c>
      <c r="C28" s="95"/>
      <c r="D28" s="44" t="s">
        <v>55</v>
      </c>
      <c r="E28" s="45">
        <v>7000000</v>
      </c>
      <c r="F28" s="45">
        <v>0</v>
      </c>
      <c r="G28" s="45">
        <v>1878864</v>
      </c>
      <c r="H28" s="45">
        <v>0</v>
      </c>
      <c r="I28" s="45">
        <v>0</v>
      </c>
      <c r="J28" s="45">
        <f t="shared" si="0"/>
        <v>5121136</v>
      </c>
      <c r="K28" s="96">
        <v>0</v>
      </c>
      <c r="L28" s="96"/>
      <c r="M28" s="96"/>
      <c r="N28" s="97">
        <v>0</v>
      </c>
      <c r="O28" s="97"/>
      <c r="P28" s="97"/>
      <c r="Q28" s="45">
        <f t="shared" si="1"/>
        <v>5121136</v>
      </c>
    </row>
    <row r="29" spans="2:17" ht="15" customHeight="1">
      <c r="B29" s="95" t="s">
        <v>21</v>
      </c>
      <c r="C29" s="95"/>
      <c r="D29" s="44" t="s">
        <v>55</v>
      </c>
      <c r="E29" s="45">
        <v>7000000</v>
      </c>
      <c r="F29" s="45">
        <v>0</v>
      </c>
      <c r="G29" s="45">
        <v>1878864</v>
      </c>
      <c r="H29" s="45">
        <v>0</v>
      </c>
      <c r="I29" s="45">
        <v>0</v>
      </c>
      <c r="J29" s="45">
        <f t="shared" si="0"/>
        <v>5121136</v>
      </c>
      <c r="K29" s="96">
        <v>0</v>
      </c>
      <c r="L29" s="96"/>
      <c r="M29" s="96"/>
      <c r="N29" s="97">
        <v>0</v>
      </c>
      <c r="O29" s="97"/>
      <c r="P29" s="97"/>
      <c r="Q29" s="45">
        <f t="shared" si="1"/>
        <v>5121136</v>
      </c>
    </row>
    <row r="30" spans="2:17" ht="15" customHeight="1">
      <c r="B30" s="95" t="s">
        <v>22</v>
      </c>
      <c r="C30" s="95"/>
      <c r="D30" s="44" t="s">
        <v>56</v>
      </c>
      <c r="E30" s="45">
        <v>37195026</v>
      </c>
      <c r="F30" s="45">
        <v>0</v>
      </c>
      <c r="G30" s="45">
        <v>3721900</v>
      </c>
      <c r="H30" s="45">
        <v>0</v>
      </c>
      <c r="I30" s="45">
        <v>0</v>
      </c>
      <c r="J30" s="45">
        <f t="shared" si="0"/>
        <v>33473126</v>
      </c>
      <c r="K30" s="96">
        <v>20207559</v>
      </c>
      <c r="L30" s="96"/>
      <c r="M30" s="96"/>
      <c r="N30" s="97">
        <v>0</v>
      </c>
      <c r="O30" s="97"/>
      <c r="P30" s="97"/>
      <c r="Q30" s="45">
        <f t="shared" si="1"/>
        <v>33473126</v>
      </c>
    </row>
    <row r="31" spans="2:17" ht="15" customHeight="1">
      <c r="B31" s="95" t="s">
        <v>23</v>
      </c>
      <c r="C31" s="95"/>
      <c r="D31" s="44" t="s">
        <v>57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f t="shared" si="0"/>
        <v>0</v>
      </c>
      <c r="K31" s="96">
        <v>5600000</v>
      </c>
      <c r="L31" s="96"/>
      <c r="M31" s="96"/>
      <c r="N31" s="97">
        <v>0</v>
      </c>
      <c r="O31" s="97"/>
      <c r="P31" s="97"/>
      <c r="Q31" s="45">
        <f t="shared" si="1"/>
        <v>0</v>
      </c>
    </row>
    <row r="32" spans="2:17" ht="15" customHeight="1">
      <c r="B32" s="95" t="s">
        <v>24</v>
      </c>
      <c r="C32" s="95"/>
      <c r="D32" s="44" t="s">
        <v>57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f t="shared" si="0"/>
        <v>0</v>
      </c>
      <c r="K32" s="96">
        <v>5600000</v>
      </c>
      <c r="L32" s="96"/>
      <c r="M32" s="96"/>
      <c r="N32" s="97">
        <v>0</v>
      </c>
      <c r="O32" s="97"/>
      <c r="P32" s="97"/>
      <c r="Q32" s="45">
        <f t="shared" si="1"/>
        <v>0</v>
      </c>
    </row>
    <row r="33" spans="2:17" ht="15" customHeight="1">
      <c r="B33" s="95" t="s">
        <v>25</v>
      </c>
      <c r="C33" s="95"/>
      <c r="D33" s="44" t="s">
        <v>58</v>
      </c>
      <c r="E33" s="45">
        <v>26545026</v>
      </c>
      <c r="F33" s="45">
        <v>0</v>
      </c>
      <c r="G33" s="45">
        <v>0</v>
      </c>
      <c r="H33" s="45">
        <v>0</v>
      </c>
      <c r="I33" s="45">
        <v>0</v>
      </c>
      <c r="J33" s="45">
        <f t="shared" si="0"/>
        <v>26545026</v>
      </c>
      <c r="K33" s="96">
        <v>10257559</v>
      </c>
      <c r="L33" s="96"/>
      <c r="M33" s="96"/>
      <c r="N33" s="97">
        <v>0</v>
      </c>
      <c r="O33" s="97"/>
      <c r="P33" s="97"/>
      <c r="Q33" s="45">
        <f t="shared" si="1"/>
        <v>26545026</v>
      </c>
    </row>
    <row r="34" spans="2:17" ht="15" customHeight="1">
      <c r="B34" s="95" t="s">
        <v>26</v>
      </c>
      <c r="C34" s="95"/>
      <c r="D34" s="44" t="s">
        <v>58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f t="shared" si="0"/>
        <v>0</v>
      </c>
      <c r="K34" s="96">
        <v>0</v>
      </c>
      <c r="L34" s="96"/>
      <c r="M34" s="96"/>
      <c r="N34" s="97">
        <v>0</v>
      </c>
      <c r="O34" s="97"/>
      <c r="P34" s="97"/>
      <c r="Q34" s="45">
        <f t="shared" si="1"/>
        <v>0</v>
      </c>
    </row>
    <row r="35" spans="2:17" ht="15" customHeight="1">
      <c r="B35" s="95" t="s">
        <v>27</v>
      </c>
      <c r="C35" s="95"/>
      <c r="D35" s="44" t="s">
        <v>58</v>
      </c>
      <c r="E35" s="45">
        <v>26545026</v>
      </c>
      <c r="F35" s="45">
        <v>0</v>
      </c>
      <c r="G35" s="45">
        <v>0</v>
      </c>
      <c r="H35" s="45">
        <v>0</v>
      </c>
      <c r="I35" s="45">
        <v>0</v>
      </c>
      <c r="J35" s="45">
        <f t="shared" si="0"/>
        <v>26545026</v>
      </c>
      <c r="K35" s="96">
        <v>4954974</v>
      </c>
      <c r="L35" s="96"/>
      <c r="M35" s="96"/>
      <c r="N35" s="97">
        <v>0</v>
      </c>
      <c r="O35" s="97"/>
      <c r="P35" s="97"/>
      <c r="Q35" s="45">
        <f t="shared" si="1"/>
        <v>26545026</v>
      </c>
    </row>
    <row r="36" spans="2:17" ht="15" customHeight="1">
      <c r="B36" s="95" t="s">
        <v>28</v>
      </c>
      <c r="C36" s="95"/>
      <c r="D36" s="44" t="s">
        <v>58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f t="shared" si="0"/>
        <v>0</v>
      </c>
      <c r="K36" s="96">
        <v>5302585</v>
      </c>
      <c r="L36" s="96"/>
      <c r="M36" s="96"/>
      <c r="N36" s="97">
        <v>0</v>
      </c>
      <c r="O36" s="97"/>
      <c r="P36" s="97"/>
      <c r="Q36" s="45">
        <f t="shared" si="1"/>
        <v>0</v>
      </c>
    </row>
    <row r="37" spans="2:17" ht="19.5" customHeight="1">
      <c r="B37" s="95" t="s">
        <v>29</v>
      </c>
      <c r="C37" s="95"/>
      <c r="D37" s="44" t="s">
        <v>59</v>
      </c>
      <c r="E37" s="45">
        <v>10650000</v>
      </c>
      <c r="F37" s="45">
        <v>0</v>
      </c>
      <c r="G37" s="45">
        <v>3721900</v>
      </c>
      <c r="H37" s="45">
        <v>0</v>
      </c>
      <c r="I37" s="45">
        <v>0</v>
      </c>
      <c r="J37" s="45">
        <f t="shared" si="0"/>
        <v>6928100</v>
      </c>
      <c r="K37" s="96">
        <v>4350000</v>
      </c>
      <c r="L37" s="96"/>
      <c r="M37" s="96"/>
      <c r="N37" s="97">
        <v>0</v>
      </c>
      <c r="O37" s="97"/>
      <c r="P37" s="97"/>
      <c r="Q37" s="45">
        <f t="shared" si="1"/>
        <v>6928100</v>
      </c>
    </row>
    <row r="38" spans="2:17" ht="20.25" customHeight="1">
      <c r="B38" s="95" t="s">
        <v>30</v>
      </c>
      <c r="C38" s="95"/>
      <c r="D38" s="44" t="s">
        <v>59</v>
      </c>
      <c r="E38" s="45">
        <v>10650000</v>
      </c>
      <c r="F38" s="45">
        <v>0</v>
      </c>
      <c r="G38" s="45">
        <v>3721900</v>
      </c>
      <c r="H38" s="45">
        <v>0</v>
      </c>
      <c r="I38" s="45">
        <v>0</v>
      </c>
      <c r="J38" s="45">
        <f t="shared" si="0"/>
        <v>6928100</v>
      </c>
      <c r="K38" s="96">
        <v>4350000</v>
      </c>
      <c r="L38" s="96"/>
      <c r="M38" s="96"/>
      <c r="N38" s="97">
        <v>0</v>
      </c>
      <c r="O38" s="97"/>
      <c r="P38" s="97"/>
      <c r="Q38" s="45">
        <f t="shared" si="1"/>
        <v>6928100</v>
      </c>
    </row>
    <row r="39" spans="2:17" ht="15" customHeight="1">
      <c r="B39" s="95" t="s">
        <v>31</v>
      </c>
      <c r="C39" s="95"/>
      <c r="D39" s="44" t="s">
        <v>60</v>
      </c>
      <c r="E39" s="45">
        <v>6000000</v>
      </c>
      <c r="F39" s="45">
        <v>0</v>
      </c>
      <c r="G39" s="45">
        <v>0</v>
      </c>
      <c r="H39" s="45">
        <v>0</v>
      </c>
      <c r="I39" s="45">
        <v>0</v>
      </c>
      <c r="J39" s="45">
        <f t="shared" si="0"/>
        <v>6000000</v>
      </c>
      <c r="K39" s="96">
        <v>0</v>
      </c>
      <c r="L39" s="96"/>
      <c r="M39" s="96"/>
      <c r="N39" s="97">
        <v>0</v>
      </c>
      <c r="O39" s="97"/>
      <c r="P39" s="97"/>
      <c r="Q39" s="45">
        <f t="shared" si="1"/>
        <v>6000000</v>
      </c>
    </row>
    <row r="40" spans="2:17" ht="15" customHeight="1">
      <c r="B40" s="95" t="s">
        <v>32</v>
      </c>
      <c r="C40" s="95"/>
      <c r="D40" s="44" t="s">
        <v>61</v>
      </c>
      <c r="E40" s="45">
        <v>6000000</v>
      </c>
      <c r="F40" s="45">
        <v>0</v>
      </c>
      <c r="G40" s="45">
        <v>0</v>
      </c>
      <c r="H40" s="45">
        <v>0</v>
      </c>
      <c r="I40" s="45">
        <v>0</v>
      </c>
      <c r="J40" s="45">
        <f t="shared" si="0"/>
        <v>6000000</v>
      </c>
      <c r="K40" s="96">
        <v>0</v>
      </c>
      <c r="L40" s="96"/>
      <c r="M40" s="96"/>
      <c r="N40" s="97">
        <v>0</v>
      </c>
      <c r="O40" s="97"/>
      <c r="P40" s="97"/>
      <c r="Q40" s="45">
        <f t="shared" si="1"/>
        <v>6000000</v>
      </c>
    </row>
    <row r="41" spans="2:17" ht="15" customHeight="1">
      <c r="B41" s="95" t="s">
        <v>33</v>
      </c>
      <c r="C41" s="95"/>
      <c r="D41" s="44" t="s">
        <v>61</v>
      </c>
      <c r="E41" s="45">
        <v>6000000</v>
      </c>
      <c r="F41" s="45">
        <v>0</v>
      </c>
      <c r="G41" s="45">
        <v>0</v>
      </c>
      <c r="H41" s="45">
        <v>0</v>
      </c>
      <c r="I41" s="45">
        <v>0</v>
      </c>
      <c r="J41" s="45">
        <f t="shared" si="0"/>
        <v>6000000</v>
      </c>
      <c r="K41" s="96">
        <v>0</v>
      </c>
      <c r="L41" s="96"/>
      <c r="M41" s="96"/>
      <c r="N41" s="97">
        <v>0</v>
      </c>
      <c r="O41" s="97"/>
      <c r="P41" s="97"/>
      <c r="Q41" s="45">
        <f t="shared" si="1"/>
        <v>6000000</v>
      </c>
    </row>
    <row r="42" spans="2:17" ht="15" customHeight="1">
      <c r="B42" s="95" t="s">
        <v>34</v>
      </c>
      <c r="C42" s="95"/>
      <c r="D42" s="44" t="s">
        <v>62</v>
      </c>
      <c r="E42" s="45">
        <v>1832941</v>
      </c>
      <c r="F42" s="45">
        <v>0</v>
      </c>
      <c r="G42" s="45">
        <v>0</v>
      </c>
      <c r="H42" s="45">
        <v>0</v>
      </c>
      <c r="I42" s="45">
        <v>0</v>
      </c>
      <c r="J42" s="45">
        <f t="shared" si="0"/>
        <v>1832941</v>
      </c>
      <c r="K42" s="96">
        <v>0</v>
      </c>
      <c r="L42" s="96"/>
      <c r="M42" s="96"/>
      <c r="N42" s="97">
        <v>0</v>
      </c>
      <c r="O42" s="97"/>
      <c r="P42" s="97"/>
      <c r="Q42" s="45">
        <f t="shared" si="1"/>
        <v>1832941</v>
      </c>
    </row>
    <row r="43" spans="2:17" ht="15" customHeight="1">
      <c r="B43" s="95" t="s">
        <v>35</v>
      </c>
      <c r="C43" s="95"/>
      <c r="D43" s="44" t="s">
        <v>62</v>
      </c>
      <c r="E43" s="45">
        <v>1832941</v>
      </c>
      <c r="F43" s="45">
        <v>0</v>
      </c>
      <c r="G43" s="45">
        <v>0</v>
      </c>
      <c r="H43" s="45">
        <v>0</v>
      </c>
      <c r="I43" s="45">
        <v>0</v>
      </c>
      <c r="J43" s="45">
        <f t="shared" si="0"/>
        <v>1832941</v>
      </c>
      <c r="K43" s="96">
        <v>0</v>
      </c>
      <c r="L43" s="96"/>
      <c r="M43" s="96"/>
      <c r="N43" s="97">
        <v>0</v>
      </c>
      <c r="O43" s="97"/>
      <c r="P43" s="97"/>
      <c r="Q43" s="45">
        <f t="shared" si="1"/>
        <v>1832941</v>
      </c>
    </row>
    <row r="44" spans="2:17" ht="15" customHeight="1">
      <c r="B44" s="95" t="s">
        <v>36</v>
      </c>
      <c r="C44" s="95"/>
      <c r="D44" s="44" t="s">
        <v>62</v>
      </c>
      <c r="E44" s="45">
        <v>550000</v>
      </c>
      <c r="F44" s="45">
        <v>0</v>
      </c>
      <c r="G44" s="45">
        <v>0</v>
      </c>
      <c r="H44" s="45">
        <v>0</v>
      </c>
      <c r="I44" s="45">
        <v>0</v>
      </c>
      <c r="J44" s="45">
        <f t="shared" si="0"/>
        <v>550000</v>
      </c>
      <c r="K44" s="96">
        <v>0</v>
      </c>
      <c r="L44" s="96"/>
      <c r="M44" s="96"/>
      <c r="N44" s="97">
        <v>0</v>
      </c>
      <c r="O44" s="97"/>
      <c r="P44" s="97"/>
      <c r="Q44" s="45">
        <f t="shared" si="1"/>
        <v>550000</v>
      </c>
    </row>
    <row r="45" spans="2:17" ht="15" customHeight="1">
      <c r="B45" s="95" t="s">
        <v>37</v>
      </c>
      <c r="C45" s="95"/>
      <c r="D45" s="44" t="s">
        <v>62</v>
      </c>
      <c r="E45" s="45">
        <v>582613</v>
      </c>
      <c r="F45" s="45">
        <v>0</v>
      </c>
      <c r="G45" s="45">
        <v>0</v>
      </c>
      <c r="H45" s="45">
        <v>0</v>
      </c>
      <c r="I45" s="45">
        <v>0</v>
      </c>
      <c r="J45" s="45">
        <f t="shared" si="0"/>
        <v>582613</v>
      </c>
      <c r="K45" s="96">
        <v>0</v>
      </c>
      <c r="L45" s="96"/>
      <c r="M45" s="96"/>
      <c r="N45" s="97">
        <v>0</v>
      </c>
      <c r="O45" s="97"/>
      <c r="P45" s="97"/>
      <c r="Q45" s="45">
        <f t="shared" si="1"/>
        <v>582613</v>
      </c>
    </row>
    <row r="46" spans="2:17" ht="15" customHeight="1">
      <c r="B46" s="95" t="s">
        <v>38</v>
      </c>
      <c r="C46" s="95"/>
      <c r="D46" s="44" t="s">
        <v>62</v>
      </c>
      <c r="E46" s="45">
        <v>700328</v>
      </c>
      <c r="F46" s="45">
        <v>0</v>
      </c>
      <c r="G46" s="45">
        <v>0</v>
      </c>
      <c r="H46" s="45">
        <v>0</v>
      </c>
      <c r="I46" s="45">
        <v>0</v>
      </c>
      <c r="J46" s="45">
        <f t="shared" si="0"/>
        <v>700328</v>
      </c>
      <c r="K46" s="96">
        <v>0</v>
      </c>
      <c r="L46" s="96"/>
      <c r="M46" s="96"/>
      <c r="N46" s="97">
        <v>0</v>
      </c>
      <c r="O46" s="97"/>
      <c r="P46" s="97"/>
      <c r="Q46" s="45">
        <f t="shared" si="1"/>
        <v>700328</v>
      </c>
    </row>
    <row r="47" ht="6" customHeight="1"/>
    <row r="48" spans="2:19" ht="12" customHeight="1">
      <c r="B48" s="93" t="s">
        <v>39</v>
      </c>
      <c r="M48" s="94" t="s">
        <v>75</v>
      </c>
      <c r="N48" s="94"/>
      <c r="O48" s="94"/>
      <c r="P48" s="94"/>
      <c r="Q48" s="94"/>
      <c r="R48" s="94"/>
      <c r="S48" s="94"/>
    </row>
    <row r="49" ht="9" customHeight="1">
      <c r="B49" s="93"/>
    </row>
    <row r="50" ht="36" customHeight="1">
      <c r="D50" s="33" t="s">
        <v>94</v>
      </c>
    </row>
    <row r="51" spans="2:20" ht="17.25" customHeight="1">
      <c r="B51" s="93" t="s">
        <v>40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</row>
  </sheetData>
  <sheetProtection/>
  <mergeCells count="127">
    <mergeCell ref="B1:R1"/>
    <mergeCell ref="L2:R2"/>
    <mergeCell ref="B5:Q5"/>
    <mergeCell ref="L6:N6"/>
    <mergeCell ref="P6:R6"/>
    <mergeCell ref="L7:N7"/>
    <mergeCell ref="P7:R7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1:C11"/>
    <mergeCell ref="K11:M11"/>
    <mergeCell ref="N11:P11"/>
    <mergeCell ref="B12:C12"/>
    <mergeCell ref="K12:M12"/>
    <mergeCell ref="N12:P12"/>
    <mergeCell ref="B13:C13"/>
    <mergeCell ref="K13:M13"/>
    <mergeCell ref="N13:P13"/>
    <mergeCell ref="B14:C14"/>
    <mergeCell ref="K14:M14"/>
    <mergeCell ref="N14:P14"/>
    <mergeCell ref="B15:C15"/>
    <mergeCell ref="K15:M15"/>
    <mergeCell ref="N15:P15"/>
    <mergeCell ref="B16:C16"/>
    <mergeCell ref="K16:M16"/>
    <mergeCell ref="N16:P16"/>
    <mergeCell ref="B17:C17"/>
    <mergeCell ref="K17:M17"/>
    <mergeCell ref="N17:P17"/>
    <mergeCell ref="B18:C18"/>
    <mergeCell ref="K18:M18"/>
    <mergeCell ref="N18:P18"/>
    <mergeCell ref="B19:C19"/>
    <mergeCell ref="K19:M19"/>
    <mergeCell ref="N19:P19"/>
    <mergeCell ref="B20:C20"/>
    <mergeCell ref="K20:M20"/>
    <mergeCell ref="N20:P20"/>
    <mergeCell ref="B21:C21"/>
    <mergeCell ref="K21:M21"/>
    <mergeCell ref="N21:P21"/>
    <mergeCell ref="B22:C22"/>
    <mergeCell ref="K22:M22"/>
    <mergeCell ref="N22:P22"/>
    <mergeCell ref="B23:C23"/>
    <mergeCell ref="K23:M23"/>
    <mergeCell ref="N23:P23"/>
    <mergeCell ref="B24:C24"/>
    <mergeCell ref="K24:M24"/>
    <mergeCell ref="N24:P24"/>
    <mergeCell ref="B25:C25"/>
    <mergeCell ref="K25:M25"/>
    <mergeCell ref="N25:P25"/>
    <mergeCell ref="B26:C26"/>
    <mergeCell ref="K26:M26"/>
    <mergeCell ref="N26:P26"/>
    <mergeCell ref="B27:C27"/>
    <mergeCell ref="K27:M27"/>
    <mergeCell ref="N27:P27"/>
    <mergeCell ref="B28:C28"/>
    <mergeCell ref="K28:M28"/>
    <mergeCell ref="N28:P28"/>
    <mergeCell ref="B29:C29"/>
    <mergeCell ref="K29:M29"/>
    <mergeCell ref="N29:P29"/>
    <mergeCell ref="B30:C30"/>
    <mergeCell ref="K30:M30"/>
    <mergeCell ref="N30:P30"/>
    <mergeCell ref="B31:C31"/>
    <mergeCell ref="K31:M31"/>
    <mergeCell ref="N31:P31"/>
    <mergeCell ref="B32:C32"/>
    <mergeCell ref="K32:M32"/>
    <mergeCell ref="N32:P32"/>
    <mergeCell ref="B33:C33"/>
    <mergeCell ref="K33:M33"/>
    <mergeCell ref="N33:P33"/>
    <mergeCell ref="B34:C34"/>
    <mergeCell ref="K34:M34"/>
    <mergeCell ref="N34:P34"/>
    <mergeCell ref="B35:C35"/>
    <mergeCell ref="K35:M35"/>
    <mergeCell ref="N35:P35"/>
    <mergeCell ref="B36:C36"/>
    <mergeCell ref="K36:M36"/>
    <mergeCell ref="N36:P36"/>
    <mergeCell ref="B37:C37"/>
    <mergeCell ref="K37:M37"/>
    <mergeCell ref="N37:P37"/>
    <mergeCell ref="B38:C38"/>
    <mergeCell ref="K38:M38"/>
    <mergeCell ref="N38:P38"/>
    <mergeCell ref="B39:C39"/>
    <mergeCell ref="K39:M39"/>
    <mergeCell ref="N39:P39"/>
    <mergeCell ref="B40:C40"/>
    <mergeCell ref="K40:M40"/>
    <mergeCell ref="N40:P40"/>
    <mergeCell ref="B41:C41"/>
    <mergeCell ref="K41:M41"/>
    <mergeCell ref="N41:P41"/>
    <mergeCell ref="B42:C42"/>
    <mergeCell ref="K42:M42"/>
    <mergeCell ref="N42:P42"/>
    <mergeCell ref="B43:C43"/>
    <mergeCell ref="K43:M43"/>
    <mergeCell ref="N43:P43"/>
    <mergeCell ref="B44:C44"/>
    <mergeCell ref="K44:M44"/>
    <mergeCell ref="N44:P44"/>
    <mergeCell ref="B48:B49"/>
    <mergeCell ref="M48:S48"/>
    <mergeCell ref="B51:T51"/>
    <mergeCell ref="B45:C45"/>
    <mergeCell ref="K45:M45"/>
    <mergeCell ref="N45:P45"/>
    <mergeCell ref="B46:C46"/>
    <mergeCell ref="K46:M46"/>
    <mergeCell ref="N46:P46"/>
  </mergeCells>
  <printOptions/>
  <pageMargins left="0.56" right="0.25" top="0.75" bottom="0.75" header="0.3" footer="0.3"/>
  <pageSetup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52"/>
  <sheetViews>
    <sheetView zoomScale="85" zoomScaleNormal="85" zoomScalePageLayoutView="0" workbookViewId="0" topLeftCell="A1">
      <selection activeCell="D51" sqref="D51"/>
    </sheetView>
  </sheetViews>
  <sheetFormatPr defaultColWidth="9.140625" defaultRowHeight="12.75"/>
  <cols>
    <col min="1" max="1" width="1.1484375" style="0" customWidth="1"/>
    <col min="2" max="2" width="18.00390625" style="0" customWidth="1"/>
    <col min="3" max="3" width="1.28515625" style="0" customWidth="1"/>
    <col min="4" max="4" width="31.28125" style="0" customWidth="1"/>
    <col min="5" max="5" width="12.00390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2:18" ht="12" customHeight="1">
      <c r="L2" s="81" t="s">
        <v>100</v>
      </c>
      <c r="M2" s="81"/>
      <c r="N2" s="81"/>
      <c r="O2" s="81"/>
      <c r="P2" s="81"/>
      <c r="Q2" s="81"/>
      <c r="R2" s="81"/>
    </row>
    <row r="3" ht="12.75" customHeight="1">
      <c r="Q3" s="38" t="s">
        <v>78</v>
      </c>
    </row>
    <row r="4" ht="2.25" customHeight="1"/>
    <row r="5" spans="2:17" ht="18.75" customHeight="1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2:18" ht="18" customHeight="1">
      <c r="L6" s="83" t="s">
        <v>73</v>
      </c>
      <c r="M6" s="83"/>
      <c r="N6" s="83"/>
      <c r="O6" s="39"/>
      <c r="P6" s="83" t="s">
        <v>101</v>
      </c>
      <c r="Q6" s="83"/>
      <c r="R6" s="83"/>
    </row>
    <row r="7" spans="12:18" ht="18" customHeight="1">
      <c r="L7" s="83" t="s">
        <v>74</v>
      </c>
      <c r="M7" s="83"/>
      <c r="N7" s="83"/>
      <c r="O7" s="39"/>
      <c r="P7" s="83">
        <v>2016</v>
      </c>
      <c r="Q7" s="83"/>
      <c r="R7" s="83"/>
    </row>
    <row r="8" ht="11.25" customHeight="1"/>
    <row r="9" spans="2:18" ht="15" customHeight="1">
      <c r="B9" s="84" t="s">
        <v>2</v>
      </c>
      <c r="C9" s="84"/>
      <c r="D9" s="36" t="s">
        <v>41</v>
      </c>
      <c r="E9" s="36" t="s">
        <v>63</v>
      </c>
      <c r="F9" s="85" t="s">
        <v>65</v>
      </c>
      <c r="G9" s="85"/>
      <c r="H9" s="85" t="s">
        <v>68</v>
      </c>
      <c r="I9" s="85"/>
      <c r="J9" s="36" t="s">
        <v>63</v>
      </c>
      <c r="K9" s="86" t="s">
        <v>70</v>
      </c>
      <c r="L9" s="86"/>
      <c r="M9" s="86"/>
      <c r="N9" s="86"/>
      <c r="O9" s="86"/>
      <c r="P9" s="86"/>
      <c r="Q9" s="86" t="s">
        <v>79</v>
      </c>
      <c r="R9" s="86"/>
    </row>
    <row r="10" spans="2:18" ht="15" customHeight="1">
      <c r="B10" s="87" t="s">
        <v>3</v>
      </c>
      <c r="C10" s="87"/>
      <c r="D10" s="37"/>
      <c r="E10" s="37" t="s">
        <v>64</v>
      </c>
      <c r="F10" s="37" t="s">
        <v>66</v>
      </c>
      <c r="G10" s="37" t="s">
        <v>67</v>
      </c>
      <c r="H10" s="37" t="s">
        <v>66</v>
      </c>
      <c r="I10" s="37" t="s">
        <v>67</v>
      </c>
      <c r="J10" s="37" t="s">
        <v>69</v>
      </c>
      <c r="K10" s="88" t="s">
        <v>71</v>
      </c>
      <c r="L10" s="88"/>
      <c r="M10" s="88"/>
      <c r="N10" s="88" t="s">
        <v>76</v>
      </c>
      <c r="O10" s="88"/>
      <c r="P10" s="88"/>
      <c r="Q10" s="88" t="s">
        <v>63</v>
      </c>
      <c r="R10" s="88"/>
    </row>
    <row r="11" spans="2:17" ht="15" customHeight="1">
      <c r="B11" s="89" t="s">
        <v>4</v>
      </c>
      <c r="C11" s="89"/>
      <c r="D11" s="34" t="s">
        <v>0</v>
      </c>
      <c r="E11" s="35">
        <v>92876861</v>
      </c>
      <c r="F11" s="35">
        <v>0</v>
      </c>
      <c r="G11" s="35">
        <v>0</v>
      </c>
      <c r="H11" s="35">
        <v>5768000</v>
      </c>
      <c r="I11" s="35">
        <v>0</v>
      </c>
      <c r="J11" s="35">
        <f>E11+F11-G11+H11-I11</f>
        <v>98644861</v>
      </c>
      <c r="K11" s="85">
        <v>69715723</v>
      </c>
      <c r="L11" s="85"/>
      <c r="M11" s="85"/>
      <c r="N11" s="90">
        <v>29942168</v>
      </c>
      <c r="O11" s="90"/>
      <c r="P11" s="90"/>
      <c r="Q11" s="35">
        <f>J11-N11</f>
        <v>68702693</v>
      </c>
    </row>
    <row r="12" spans="2:17" ht="15.75" customHeight="1">
      <c r="B12" s="89" t="s">
        <v>5</v>
      </c>
      <c r="C12" s="89"/>
      <c r="D12" s="34" t="s">
        <v>42</v>
      </c>
      <c r="E12" s="35">
        <v>92876861</v>
      </c>
      <c r="F12" s="35">
        <v>0</v>
      </c>
      <c r="G12" s="35">
        <v>0</v>
      </c>
      <c r="H12" s="35">
        <v>5768000</v>
      </c>
      <c r="I12" s="35">
        <v>0</v>
      </c>
      <c r="J12" s="35">
        <f aca="true" t="shared" si="0" ref="J12:J47">E12+F12-G12+H12-I12</f>
        <v>98644861</v>
      </c>
      <c r="K12" s="85">
        <v>69715723</v>
      </c>
      <c r="L12" s="85"/>
      <c r="M12" s="85"/>
      <c r="N12" s="90">
        <v>29942168</v>
      </c>
      <c r="O12" s="90"/>
      <c r="P12" s="90"/>
      <c r="Q12" s="35">
        <f aca="true" t="shared" si="1" ref="Q12:Q47">J12-N12</f>
        <v>68702693</v>
      </c>
    </row>
    <row r="13" spans="2:17" ht="15" customHeight="1">
      <c r="B13" s="89" t="s">
        <v>6</v>
      </c>
      <c r="C13" s="89"/>
      <c r="D13" s="34" t="s">
        <v>43</v>
      </c>
      <c r="E13" s="35">
        <v>92876861</v>
      </c>
      <c r="F13" s="35">
        <v>0</v>
      </c>
      <c r="G13" s="35">
        <v>0</v>
      </c>
      <c r="H13" s="35">
        <v>5768000</v>
      </c>
      <c r="I13" s="35">
        <v>0</v>
      </c>
      <c r="J13" s="35">
        <f t="shared" si="0"/>
        <v>98644861</v>
      </c>
      <c r="K13" s="85">
        <v>69715723</v>
      </c>
      <c r="L13" s="85"/>
      <c r="M13" s="85"/>
      <c r="N13" s="90">
        <v>29942168</v>
      </c>
      <c r="O13" s="90"/>
      <c r="P13" s="90"/>
      <c r="Q13" s="35">
        <f t="shared" si="1"/>
        <v>68702693</v>
      </c>
    </row>
    <row r="14" spans="2:17" ht="15" customHeight="1">
      <c r="B14" s="89" t="s">
        <v>7</v>
      </c>
      <c r="C14" s="89"/>
      <c r="D14" s="34" t="s">
        <v>44</v>
      </c>
      <c r="E14" s="35">
        <v>92876861</v>
      </c>
      <c r="F14" s="35">
        <v>0</v>
      </c>
      <c r="G14" s="35">
        <v>0</v>
      </c>
      <c r="H14" s="35">
        <v>5768000</v>
      </c>
      <c r="I14" s="35">
        <v>0</v>
      </c>
      <c r="J14" s="35">
        <f t="shared" si="0"/>
        <v>98644861</v>
      </c>
      <c r="K14" s="85">
        <v>69715723</v>
      </c>
      <c r="L14" s="85"/>
      <c r="M14" s="85"/>
      <c r="N14" s="90">
        <v>29942168</v>
      </c>
      <c r="O14" s="90"/>
      <c r="P14" s="90"/>
      <c r="Q14" s="35">
        <f t="shared" si="1"/>
        <v>68702693</v>
      </c>
    </row>
    <row r="15" spans="2:17" ht="15" customHeight="1">
      <c r="B15" s="89" t="s">
        <v>8</v>
      </c>
      <c r="C15" s="89"/>
      <c r="D15" s="34" t="s">
        <v>45</v>
      </c>
      <c r="E15" s="35">
        <v>51510794</v>
      </c>
      <c r="F15" s="35">
        <v>0</v>
      </c>
      <c r="G15" s="35">
        <v>0</v>
      </c>
      <c r="H15" s="35">
        <v>0</v>
      </c>
      <c r="I15" s="35">
        <v>0</v>
      </c>
      <c r="J15" s="35">
        <f t="shared" si="0"/>
        <v>51510794</v>
      </c>
      <c r="K15" s="85">
        <v>29098064</v>
      </c>
      <c r="L15" s="85"/>
      <c r="M15" s="85"/>
      <c r="N15" s="90">
        <v>9532068</v>
      </c>
      <c r="O15" s="90"/>
      <c r="P15" s="90"/>
      <c r="Q15" s="35">
        <f t="shared" si="1"/>
        <v>41978726</v>
      </c>
    </row>
    <row r="16" spans="2:17" ht="15" customHeight="1">
      <c r="B16" s="89" t="s">
        <v>9</v>
      </c>
      <c r="C16" s="89"/>
      <c r="D16" s="34" t="s">
        <v>46</v>
      </c>
      <c r="E16" s="35">
        <v>5711240</v>
      </c>
      <c r="F16" s="35">
        <v>0</v>
      </c>
      <c r="G16" s="35">
        <v>0</v>
      </c>
      <c r="H16" s="35">
        <v>0</v>
      </c>
      <c r="I16" s="35">
        <v>0</v>
      </c>
      <c r="J16" s="35">
        <f t="shared" si="0"/>
        <v>5711240</v>
      </c>
      <c r="K16" s="85">
        <v>6810360</v>
      </c>
      <c r="L16" s="85"/>
      <c r="M16" s="85"/>
      <c r="N16" s="90">
        <v>5521600</v>
      </c>
      <c r="O16" s="90"/>
      <c r="P16" s="90"/>
      <c r="Q16" s="35">
        <f t="shared" si="1"/>
        <v>189640</v>
      </c>
    </row>
    <row r="17" spans="2:17" ht="15" customHeight="1">
      <c r="B17" s="89" t="s">
        <v>10</v>
      </c>
      <c r="C17" s="89"/>
      <c r="D17" s="34" t="s">
        <v>47</v>
      </c>
      <c r="E17" s="35">
        <v>5711240</v>
      </c>
      <c r="F17" s="35">
        <v>0</v>
      </c>
      <c r="G17" s="35">
        <v>0</v>
      </c>
      <c r="H17" s="35">
        <v>0</v>
      </c>
      <c r="I17" s="35">
        <v>0</v>
      </c>
      <c r="J17" s="35">
        <f t="shared" si="0"/>
        <v>5711240</v>
      </c>
      <c r="K17" s="85">
        <v>6810360</v>
      </c>
      <c r="L17" s="85"/>
      <c r="M17" s="85"/>
      <c r="N17" s="90">
        <v>5521600</v>
      </c>
      <c r="O17" s="90"/>
      <c r="P17" s="90"/>
      <c r="Q17" s="35">
        <f t="shared" si="1"/>
        <v>189640</v>
      </c>
    </row>
    <row r="18" spans="2:17" ht="15" customHeight="1">
      <c r="B18" s="89" t="s">
        <v>11</v>
      </c>
      <c r="C18" s="89"/>
      <c r="D18" s="34" t="s">
        <v>48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f t="shared" si="0"/>
        <v>0</v>
      </c>
      <c r="K18" s="85">
        <v>0</v>
      </c>
      <c r="L18" s="85"/>
      <c r="M18" s="85"/>
      <c r="N18" s="90">
        <v>0</v>
      </c>
      <c r="O18" s="90"/>
      <c r="P18" s="90"/>
      <c r="Q18" s="35">
        <f t="shared" si="1"/>
        <v>0</v>
      </c>
    </row>
    <row r="19" spans="2:17" ht="15" customHeight="1">
      <c r="B19" s="89" t="s">
        <v>12</v>
      </c>
      <c r="C19" s="89"/>
      <c r="D19" s="34" t="s">
        <v>49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f t="shared" si="0"/>
        <v>0</v>
      </c>
      <c r="K19" s="85">
        <v>0</v>
      </c>
      <c r="L19" s="85"/>
      <c r="M19" s="85"/>
      <c r="N19" s="90">
        <v>0</v>
      </c>
      <c r="O19" s="90"/>
      <c r="P19" s="90"/>
      <c r="Q19" s="35">
        <f t="shared" si="1"/>
        <v>0</v>
      </c>
    </row>
    <row r="20" spans="2:17" ht="15" customHeight="1">
      <c r="B20" s="89" t="s">
        <v>13</v>
      </c>
      <c r="C20" s="89"/>
      <c r="D20" s="34" t="s">
        <v>50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f t="shared" si="0"/>
        <v>0</v>
      </c>
      <c r="K20" s="85">
        <v>0</v>
      </c>
      <c r="L20" s="85"/>
      <c r="M20" s="85"/>
      <c r="N20" s="90">
        <v>0</v>
      </c>
      <c r="O20" s="90"/>
      <c r="P20" s="90"/>
      <c r="Q20" s="35">
        <f t="shared" si="1"/>
        <v>0</v>
      </c>
    </row>
    <row r="21" spans="2:17" ht="15" customHeight="1">
      <c r="B21" s="89" t="s">
        <v>14</v>
      </c>
      <c r="C21" s="89"/>
      <c r="D21" s="34" t="s">
        <v>51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f t="shared" si="0"/>
        <v>0</v>
      </c>
      <c r="K21" s="85">
        <v>0</v>
      </c>
      <c r="L21" s="85"/>
      <c r="M21" s="85"/>
      <c r="N21" s="90">
        <v>0</v>
      </c>
      <c r="O21" s="90"/>
      <c r="P21" s="90"/>
      <c r="Q21" s="35">
        <f t="shared" si="1"/>
        <v>0</v>
      </c>
    </row>
    <row r="22" spans="2:17" ht="15" customHeight="1">
      <c r="B22" s="89" t="s">
        <v>15</v>
      </c>
      <c r="C22" s="89"/>
      <c r="D22" s="34" t="s">
        <v>52</v>
      </c>
      <c r="E22" s="35">
        <v>30021725</v>
      </c>
      <c r="F22" s="35">
        <v>0</v>
      </c>
      <c r="G22" s="35">
        <v>0</v>
      </c>
      <c r="H22" s="35">
        <v>0</v>
      </c>
      <c r="I22" s="35">
        <v>0</v>
      </c>
      <c r="J22" s="35">
        <f t="shared" si="0"/>
        <v>30021725</v>
      </c>
      <c r="K22" s="85">
        <v>14127726</v>
      </c>
      <c r="L22" s="85"/>
      <c r="M22" s="85"/>
      <c r="N22" s="90">
        <v>4010468</v>
      </c>
      <c r="O22" s="90"/>
      <c r="P22" s="90"/>
      <c r="Q22" s="35">
        <f t="shared" si="1"/>
        <v>26011257</v>
      </c>
    </row>
    <row r="23" spans="2:17" ht="15" customHeight="1">
      <c r="B23" s="89" t="s">
        <v>16</v>
      </c>
      <c r="C23" s="89"/>
      <c r="D23" s="34" t="s">
        <v>52</v>
      </c>
      <c r="E23" s="35">
        <v>973974</v>
      </c>
      <c r="F23" s="35">
        <v>0</v>
      </c>
      <c r="G23" s="35">
        <v>0</v>
      </c>
      <c r="H23" s="35">
        <v>0</v>
      </c>
      <c r="I23" s="35">
        <v>0</v>
      </c>
      <c r="J23" s="35">
        <f t="shared" si="0"/>
        <v>973974</v>
      </c>
      <c r="K23" s="85">
        <v>0</v>
      </c>
      <c r="L23" s="85"/>
      <c r="M23" s="85"/>
      <c r="N23" s="90">
        <v>0</v>
      </c>
      <c r="O23" s="90"/>
      <c r="P23" s="90"/>
      <c r="Q23" s="35">
        <f t="shared" si="1"/>
        <v>973974</v>
      </c>
    </row>
    <row r="24" spans="2:17" ht="15" customHeight="1">
      <c r="B24" s="89" t="s">
        <v>17</v>
      </c>
      <c r="C24" s="89"/>
      <c r="D24" s="34" t="s">
        <v>52</v>
      </c>
      <c r="E24" s="35">
        <v>29047751</v>
      </c>
      <c r="F24" s="35">
        <v>0</v>
      </c>
      <c r="G24" s="35">
        <v>0</v>
      </c>
      <c r="H24" s="35">
        <v>0</v>
      </c>
      <c r="I24" s="35">
        <v>0</v>
      </c>
      <c r="J24" s="35">
        <f t="shared" si="0"/>
        <v>29047751</v>
      </c>
      <c r="K24" s="85">
        <v>14127726</v>
      </c>
      <c r="L24" s="85"/>
      <c r="M24" s="85"/>
      <c r="N24" s="90">
        <v>4010468</v>
      </c>
      <c r="O24" s="90"/>
      <c r="P24" s="90"/>
      <c r="Q24" s="35">
        <f t="shared" si="1"/>
        <v>25037283</v>
      </c>
    </row>
    <row r="25" spans="2:17" ht="19.5" customHeight="1">
      <c r="B25" s="89" t="s">
        <v>18</v>
      </c>
      <c r="C25" s="89"/>
      <c r="D25" s="34" t="s">
        <v>53</v>
      </c>
      <c r="E25" s="35">
        <v>10656693</v>
      </c>
      <c r="F25" s="35">
        <v>0</v>
      </c>
      <c r="G25" s="35">
        <v>0</v>
      </c>
      <c r="H25" s="35">
        <v>0</v>
      </c>
      <c r="I25" s="35">
        <v>0</v>
      </c>
      <c r="J25" s="35">
        <f t="shared" si="0"/>
        <v>10656693</v>
      </c>
      <c r="K25" s="85">
        <v>8159978</v>
      </c>
      <c r="L25" s="85"/>
      <c r="M25" s="85"/>
      <c r="N25" s="90">
        <v>0</v>
      </c>
      <c r="O25" s="90"/>
      <c r="P25" s="90"/>
      <c r="Q25" s="35">
        <f t="shared" si="1"/>
        <v>10656693</v>
      </c>
    </row>
    <row r="26" spans="2:17" ht="15" customHeight="1">
      <c r="B26" s="89" t="s">
        <v>99</v>
      </c>
      <c r="C26" s="89"/>
      <c r="D26" s="34" t="s">
        <v>54</v>
      </c>
      <c r="E26" s="35">
        <v>5600764</v>
      </c>
      <c r="F26" s="35">
        <v>0</v>
      </c>
      <c r="G26" s="35">
        <v>0</v>
      </c>
      <c r="H26" s="35">
        <v>0</v>
      </c>
      <c r="I26" s="35">
        <v>0</v>
      </c>
      <c r="J26" s="35">
        <f t="shared" si="0"/>
        <v>5600764</v>
      </c>
      <c r="K26" s="85">
        <v>0</v>
      </c>
      <c r="L26" s="85"/>
      <c r="M26" s="85"/>
      <c r="N26" s="90">
        <v>0</v>
      </c>
      <c r="O26" s="90"/>
      <c r="P26" s="90"/>
      <c r="Q26" s="35">
        <f t="shared" si="1"/>
        <v>5600764</v>
      </c>
    </row>
    <row r="27" spans="2:17" ht="15.75" customHeight="1">
      <c r="B27" s="89" t="s">
        <v>19</v>
      </c>
      <c r="C27" s="89"/>
      <c r="D27" s="34" t="s">
        <v>54</v>
      </c>
      <c r="E27" s="35">
        <v>5055929</v>
      </c>
      <c r="F27" s="35">
        <v>0</v>
      </c>
      <c r="G27" s="35">
        <v>0</v>
      </c>
      <c r="H27" s="35">
        <v>0</v>
      </c>
      <c r="I27" s="35">
        <v>0</v>
      </c>
      <c r="J27" s="35">
        <f t="shared" si="0"/>
        <v>5055929</v>
      </c>
      <c r="K27" s="85">
        <v>8159978</v>
      </c>
      <c r="L27" s="85"/>
      <c r="M27" s="85"/>
      <c r="N27" s="90">
        <v>0</v>
      </c>
      <c r="O27" s="90"/>
      <c r="P27" s="90"/>
      <c r="Q27" s="35">
        <f t="shared" si="1"/>
        <v>5055929</v>
      </c>
    </row>
    <row r="28" spans="2:17" ht="15" customHeight="1">
      <c r="B28" s="89" t="s">
        <v>20</v>
      </c>
      <c r="C28" s="89"/>
      <c r="D28" s="34" t="s">
        <v>55</v>
      </c>
      <c r="E28" s="35">
        <v>5121136</v>
      </c>
      <c r="F28" s="35">
        <v>0</v>
      </c>
      <c r="G28" s="35">
        <v>0</v>
      </c>
      <c r="H28" s="35">
        <v>0</v>
      </c>
      <c r="I28" s="35">
        <v>0</v>
      </c>
      <c r="J28" s="35">
        <f t="shared" si="0"/>
        <v>5121136</v>
      </c>
      <c r="K28" s="85">
        <v>0</v>
      </c>
      <c r="L28" s="85"/>
      <c r="M28" s="85"/>
      <c r="N28" s="90">
        <v>0</v>
      </c>
      <c r="O28" s="90"/>
      <c r="P28" s="90"/>
      <c r="Q28" s="35">
        <f t="shared" si="1"/>
        <v>5121136</v>
      </c>
    </row>
    <row r="29" spans="2:17" ht="15" customHeight="1">
      <c r="B29" s="89" t="s">
        <v>21</v>
      </c>
      <c r="C29" s="89"/>
      <c r="D29" s="34" t="s">
        <v>55</v>
      </c>
      <c r="E29" s="35">
        <v>5121136</v>
      </c>
      <c r="F29" s="35">
        <v>0</v>
      </c>
      <c r="G29" s="35">
        <v>0</v>
      </c>
      <c r="H29" s="35">
        <v>0</v>
      </c>
      <c r="I29" s="35">
        <v>0</v>
      </c>
      <c r="J29" s="35">
        <f t="shared" si="0"/>
        <v>5121136</v>
      </c>
      <c r="K29" s="85">
        <v>0</v>
      </c>
      <c r="L29" s="85"/>
      <c r="M29" s="85"/>
      <c r="N29" s="90">
        <v>0</v>
      </c>
      <c r="O29" s="90"/>
      <c r="P29" s="90"/>
      <c r="Q29" s="35">
        <f t="shared" si="1"/>
        <v>5121136</v>
      </c>
    </row>
    <row r="30" spans="2:17" ht="15" customHeight="1">
      <c r="B30" s="89" t="s">
        <v>22</v>
      </c>
      <c r="C30" s="89"/>
      <c r="D30" s="34" t="s">
        <v>56</v>
      </c>
      <c r="E30" s="35">
        <v>33473126</v>
      </c>
      <c r="F30" s="35">
        <v>0</v>
      </c>
      <c r="G30" s="35">
        <v>0</v>
      </c>
      <c r="H30" s="35">
        <v>0</v>
      </c>
      <c r="I30" s="35">
        <v>0</v>
      </c>
      <c r="J30" s="35">
        <f t="shared" si="0"/>
        <v>33473126</v>
      </c>
      <c r="K30" s="85">
        <v>40617659</v>
      </c>
      <c r="L30" s="85"/>
      <c r="M30" s="85"/>
      <c r="N30" s="90">
        <v>20410100</v>
      </c>
      <c r="O30" s="90"/>
      <c r="P30" s="90"/>
      <c r="Q30" s="35">
        <f t="shared" si="1"/>
        <v>13063026</v>
      </c>
    </row>
    <row r="31" spans="2:17" ht="15" customHeight="1">
      <c r="B31" s="89" t="s">
        <v>23</v>
      </c>
      <c r="C31" s="89"/>
      <c r="D31" s="34" t="s">
        <v>57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f t="shared" si="0"/>
        <v>0</v>
      </c>
      <c r="K31" s="85">
        <v>5600000</v>
      </c>
      <c r="L31" s="85"/>
      <c r="M31" s="85"/>
      <c r="N31" s="90">
        <v>0</v>
      </c>
      <c r="O31" s="90"/>
      <c r="P31" s="90"/>
      <c r="Q31" s="35">
        <f t="shared" si="1"/>
        <v>0</v>
      </c>
    </row>
    <row r="32" spans="2:17" ht="15" customHeight="1">
      <c r="B32" s="89" t="s">
        <v>24</v>
      </c>
      <c r="C32" s="89"/>
      <c r="D32" s="34" t="s">
        <v>57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f t="shared" si="0"/>
        <v>0</v>
      </c>
      <c r="K32" s="85">
        <v>5600000</v>
      </c>
      <c r="L32" s="85"/>
      <c r="M32" s="85"/>
      <c r="N32" s="90">
        <v>0</v>
      </c>
      <c r="O32" s="90"/>
      <c r="P32" s="90"/>
      <c r="Q32" s="35">
        <f t="shared" si="1"/>
        <v>0</v>
      </c>
    </row>
    <row r="33" spans="2:17" ht="15" customHeight="1">
      <c r="B33" s="89" t="s">
        <v>25</v>
      </c>
      <c r="C33" s="89"/>
      <c r="D33" s="34" t="s">
        <v>58</v>
      </c>
      <c r="E33" s="35">
        <v>26545026</v>
      </c>
      <c r="F33" s="35">
        <v>0</v>
      </c>
      <c r="G33" s="35">
        <v>0</v>
      </c>
      <c r="H33" s="35">
        <v>0</v>
      </c>
      <c r="I33" s="35">
        <v>0</v>
      </c>
      <c r="J33" s="35">
        <f t="shared" si="0"/>
        <v>26545026</v>
      </c>
      <c r="K33" s="85">
        <v>23739559</v>
      </c>
      <c r="L33" s="85"/>
      <c r="M33" s="85"/>
      <c r="N33" s="90">
        <v>13482000</v>
      </c>
      <c r="O33" s="90"/>
      <c r="P33" s="90"/>
      <c r="Q33" s="35">
        <f t="shared" si="1"/>
        <v>13063026</v>
      </c>
    </row>
    <row r="34" spans="2:17" ht="15" customHeight="1">
      <c r="B34" s="89" t="s">
        <v>26</v>
      </c>
      <c r="C34" s="89"/>
      <c r="D34" s="34" t="s">
        <v>58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f t="shared" si="0"/>
        <v>0</v>
      </c>
      <c r="K34" s="85">
        <v>0</v>
      </c>
      <c r="L34" s="85"/>
      <c r="M34" s="85"/>
      <c r="N34" s="90">
        <v>0</v>
      </c>
      <c r="O34" s="90"/>
      <c r="P34" s="90"/>
      <c r="Q34" s="35">
        <f t="shared" si="1"/>
        <v>0</v>
      </c>
    </row>
    <row r="35" spans="2:17" ht="15" customHeight="1">
      <c r="B35" s="89" t="s">
        <v>27</v>
      </c>
      <c r="C35" s="89"/>
      <c r="D35" s="34" t="s">
        <v>58</v>
      </c>
      <c r="E35" s="35">
        <v>26545026</v>
      </c>
      <c r="F35" s="35">
        <v>0</v>
      </c>
      <c r="G35" s="35">
        <v>0</v>
      </c>
      <c r="H35" s="35">
        <v>0</v>
      </c>
      <c r="I35" s="35">
        <v>0</v>
      </c>
      <c r="J35" s="35">
        <f t="shared" si="0"/>
        <v>26545026</v>
      </c>
      <c r="K35" s="85">
        <v>18436974</v>
      </c>
      <c r="L35" s="85"/>
      <c r="M35" s="85"/>
      <c r="N35" s="90">
        <v>13482000</v>
      </c>
      <c r="O35" s="90"/>
      <c r="P35" s="90"/>
      <c r="Q35" s="35">
        <f t="shared" si="1"/>
        <v>13063026</v>
      </c>
    </row>
    <row r="36" spans="2:17" ht="15" customHeight="1">
      <c r="B36" s="89" t="s">
        <v>28</v>
      </c>
      <c r="C36" s="89"/>
      <c r="D36" s="34" t="s">
        <v>58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f t="shared" si="0"/>
        <v>0</v>
      </c>
      <c r="K36" s="85">
        <v>5302585</v>
      </c>
      <c r="L36" s="85"/>
      <c r="M36" s="85"/>
      <c r="N36" s="90">
        <v>0</v>
      </c>
      <c r="O36" s="90"/>
      <c r="P36" s="90"/>
      <c r="Q36" s="35">
        <f t="shared" si="1"/>
        <v>0</v>
      </c>
    </row>
    <row r="37" spans="2:17" ht="19.5" customHeight="1">
      <c r="B37" s="89" t="s">
        <v>29</v>
      </c>
      <c r="C37" s="89"/>
      <c r="D37" s="34" t="s">
        <v>59</v>
      </c>
      <c r="E37" s="35">
        <v>6928100</v>
      </c>
      <c r="F37" s="35">
        <v>0</v>
      </c>
      <c r="G37" s="35">
        <v>0</v>
      </c>
      <c r="H37" s="35">
        <v>0</v>
      </c>
      <c r="I37" s="35">
        <v>0</v>
      </c>
      <c r="J37" s="35">
        <f t="shared" si="0"/>
        <v>6928100</v>
      </c>
      <c r="K37" s="85">
        <v>11278100</v>
      </c>
      <c r="L37" s="85"/>
      <c r="M37" s="85"/>
      <c r="N37" s="90">
        <v>6928100</v>
      </c>
      <c r="O37" s="90"/>
      <c r="P37" s="90"/>
      <c r="Q37" s="35">
        <f t="shared" si="1"/>
        <v>0</v>
      </c>
    </row>
    <row r="38" spans="2:17" ht="20.25" customHeight="1">
      <c r="B38" s="89" t="s">
        <v>30</v>
      </c>
      <c r="C38" s="89"/>
      <c r="D38" s="34" t="s">
        <v>59</v>
      </c>
      <c r="E38" s="35">
        <v>6928100</v>
      </c>
      <c r="F38" s="35">
        <v>0</v>
      </c>
      <c r="G38" s="35">
        <v>0</v>
      </c>
      <c r="H38" s="35">
        <v>0</v>
      </c>
      <c r="I38" s="35">
        <v>0</v>
      </c>
      <c r="J38" s="35">
        <f t="shared" si="0"/>
        <v>6928100</v>
      </c>
      <c r="K38" s="85">
        <v>11278100</v>
      </c>
      <c r="L38" s="85"/>
      <c r="M38" s="85"/>
      <c r="N38" s="90">
        <v>6928100</v>
      </c>
      <c r="O38" s="90"/>
      <c r="P38" s="90"/>
      <c r="Q38" s="35">
        <f t="shared" si="1"/>
        <v>0</v>
      </c>
    </row>
    <row r="39" spans="2:17" ht="15" customHeight="1">
      <c r="B39" s="89" t="s">
        <v>31</v>
      </c>
      <c r="C39" s="89"/>
      <c r="D39" s="34" t="s">
        <v>60</v>
      </c>
      <c r="E39" s="35">
        <v>6000000</v>
      </c>
      <c r="F39" s="35">
        <v>0</v>
      </c>
      <c r="G39" s="35">
        <v>0</v>
      </c>
      <c r="H39" s="35">
        <v>5768000</v>
      </c>
      <c r="I39" s="35">
        <v>0</v>
      </c>
      <c r="J39" s="35">
        <f t="shared" si="0"/>
        <v>11768000</v>
      </c>
      <c r="K39" s="85">
        <v>0</v>
      </c>
      <c r="L39" s="85"/>
      <c r="M39" s="85"/>
      <c r="N39" s="90">
        <v>0</v>
      </c>
      <c r="O39" s="90"/>
      <c r="P39" s="90"/>
      <c r="Q39" s="35">
        <f t="shared" si="1"/>
        <v>11768000</v>
      </c>
    </row>
    <row r="40" spans="2:17" ht="15" customHeight="1">
      <c r="B40" s="89" t="s">
        <v>32</v>
      </c>
      <c r="C40" s="89"/>
      <c r="D40" s="34" t="s">
        <v>61</v>
      </c>
      <c r="E40" s="35">
        <v>6000000</v>
      </c>
      <c r="F40" s="35">
        <v>0</v>
      </c>
      <c r="G40" s="35">
        <v>0</v>
      </c>
      <c r="H40" s="35">
        <v>5768000</v>
      </c>
      <c r="I40" s="35">
        <v>0</v>
      </c>
      <c r="J40" s="35">
        <f t="shared" si="0"/>
        <v>11768000</v>
      </c>
      <c r="K40" s="85">
        <v>0</v>
      </c>
      <c r="L40" s="85"/>
      <c r="M40" s="85"/>
      <c r="N40" s="90">
        <v>0</v>
      </c>
      <c r="O40" s="90"/>
      <c r="P40" s="90"/>
      <c r="Q40" s="35">
        <f t="shared" si="1"/>
        <v>11768000</v>
      </c>
    </row>
    <row r="41" spans="2:17" ht="15" customHeight="1">
      <c r="B41" s="89" t="s">
        <v>102</v>
      </c>
      <c r="C41" s="89"/>
      <c r="D41" s="34" t="s">
        <v>61</v>
      </c>
      <c r="E41" s="35">
        <v>0</v>
      </c>
      <c r="F41" s="35">
        <v>0</v>
      </c>
      <c r="G41" s="35">
        <v>0</v>
      </c>
      <c r="H41" s="35">
        <v>5768000</v>
      </c>
      <c r="I41" s="35">
        <v>0</v>
      </c>
      <c r="J41" s="35">
        <f t="shared" si="0"/>
        <v>5768000</v>
      </c>
      <c r="K41" s="85">
        <v>0</v>
      </c>
      <c r="L41" s="85"/>
      <c r="M41" s="85"/>
      <c r="N41" s="90">
        <v>0</v>
      </c>
      <c r="O41" s="90"/>
      <c r="P41" s="90"/>
      <c r="Q41" s="35">
        <f t="shared" si="1"/>
        <v>5768000</v>
      </c>
    </row>
    <row r="42" spans="2:17" ht="15" customHeight="1">
      <c r="B42" s="89" t="s">
        <v>33</v>
      </c>
      <c r="C42" s="89"/>
      <c r="D42" s="34" t="s">
        <v>61</v>
      </c>
      <c r="E42" s="35">
        <v>6000000</v>
      </c>
      <c r="F42" s="35">
        <v>0</v>
      </c>
      <c r="G42" s="35">
        <v>0</v>
      </c>
      <c r="H42" s="35">
        <v>0</v>
      </c>
      <c r="I42" s="35">
        <v>0</v>
      </c>
      <c r="J42" s="35">
        <f t="shared" si="0"/>
        <v>6000000</v>
      </c>
      <c r="K42" s="85">
        <v>0</v>
      </c>
      <c r="L42" s="85"/>
      <c r="M42" s="85"/>
      <c r="N42" s="90">
        <v>0</v>
      </c>
      <c r="O42" s="90"/>
      <c r="P42" s="90"/>
      <c r="Q42" s="35">
        <f t="shared" si="1"/>
        <v>6000000</v>
      </c>
    </row>
    <row r="43" spans="2:17" ht="15" customHeight="1">
      <c r="B43" s="89" t="s">
        <v>34</v>
      </c>
      <c r="C43" s="89"/>
      <c r="D43" s="34" t="s">
        <v>62</v>
      </c>
      <c r="E43" s="35">
        <v>1892941</v>
      </c>
      <c r="F43" s="35">
        <v>0</v>
      </c>
      <c r="G43" s="35">
        <v>0</v>
      </c>
      <c r="H43" s="35">
        <v>0</v>
      </c>
      <c r="I43" s="35">
        <v>0</v>
      </c>
      <c r="J43" s="35">
        <f t="shared" si="0"/>
        <v>1892941</v>
      </c>
      <c r="K43" s="85">
        <v>0</v>
      </c>
      <c r="L43" s="85"/>
      <c r="M43" s="85"/>
      <c r="N43" s="90">
        <v>0</v>
      </c>
      <c r="O43" s="90"/>
      <c r="P43" s="90"/>
      <c r="Q43" s="35">
        <f t="shared" si="1"/>
        <v>1892941</v>
      </c>
    </row>
    <row r="44" spans="2:17" ht="15" customHeight="1">
      <c r="B44" s="89" t="s">
        <v>35</v>
      </c>
      <c r="C44" s="89"/>
      <c r="D44" s="34" t="s">
        <v>62</v>
      </c>
      <c r="E44" s="35">
        <v>1892941</v>
      </c>
      <c r="F44" s="35">
        <v>0</v>
      </c>
      <c r="G44" s="35">
        <v>0</v>
      </c>
      <c r="H44" s="35">
        <v>0</v>
      </c>
      <c r="I44" s="35">
        <v>0</v>
      </c>
      <c r="J44" s="35">
        <f t="shared" si="0"/>
        <v>1892941</v>
      </c>
      <c r="K44" s="85">
        <v>0</v>
      </c>
      <c r="L44" s="85"/>
      <c r="M44" s="85"/>
      <c r="N44" s="90">
        <v>0</v>
      </c>
      <c r="O44" s="90"/>
      <c r="P44" s="90"/>
      <c r="Q44" s="35">
        <f t="shared" si="1"/>
        <v>1892941</v>
      </c>
    </row>
    <row r="45" spans="2:17" ht="15" customHeight="1">
      <c r="B45" s="89" t="s">
        <v>36</v>
      </c>
      <c r="C45" s="89"/>
      <c r="D45" s="34" t="s">
        <v>62</v>
      </c>
      <c r="E45" s="35">
        <v>570000</v>
      </c>
      <c r="F45" s="35">
        <v>0</v>
      </c>
      <c r="G45" s="35">
        <v>0</v>
      </c>
      <c r="H45" s="35">
        <v>0</v>
      </c>
      <c r="I45" s="35">
        <v>0</v>
      </c>
      <c r="J45" s="35">
        <f t="shared" si="0"/>
        <v>570000</v>
      </c>
      <c r="K45" s="85">
        <v>0</v>
      </c>
      <c r="L45" s="85"/>
      <c r="M45" s="85"/>
      <c r="N45" s="90">
        <v>0</v>
      </c>
      <c r="O45" s="90"/>
      <c r="P45" s="90"/>
      <c r="Q45" s="35">
        <f t="shared" si="1"/>
        <v>570000</v>
      </c>
    </row>
    <row r="46" spans="2:17" ht="15" customHeight="1">
      <c r="B46" s="89" t="s">
        <v>37</v>
      </c>
      <c r="C46" s="89"/>
      <c r="D46" s="34" t="s">
        <v>62</v>
      </c>
      <c r="E46" s="35">
        <v>602613</v>
      </c>
      <c r="F46" s="35">
        <v>0</v>
      </c>
      <c r="G46" s="35">
        <v>0</v>
      </c>
      <c r="H46" s="35">
        <v>0</v>
      </c>
      <c r="I46" s="35">
        <v>0</v>
      </c>
      <c r="J46" s="35">
        <f t="shared" si="0"/>
        <v>602613</v>
      </c>
      <c r="K46" s="85">
        <v>0</v>
      </c>
      <c r="L46" s="85"/>
      <c r="M46" s="85"/>
      <c r="N46" s="90">
        <v>0</v>
      </c>
      <c r="O46" s="90"/>
      <c r="P46" s="90"/>
      <c r="Q46" s="35">
        <f t="shared" si="1"/>
        <v>602613</v>
      </c>
    </row>
    <row r="47" spans="2:17" ht="15" customHeight="1">
      <c r="B47" s="89" t="s">
        <v>38</v>
      </c>
      <c r="C47" s="89"/>
      <c r="D47" s="34" t="s">
        <v>62</v>
      </c>
      <c r="E47" s="35">
        <v>720328</v>
      </c>
      <c r="F47" s="35">
        <v>0</v>
      </c>
      <c r="G47" s="35">
        <v>0</v>
      </c>
      <c r="H47" s="35">
        <v>0</v>
      </c>
      <c r="I47" s="35">
        <v>0</v>
      </c>
      <c r="J47" s="35">
        <f t="shared" si="0"/>
        <v>720328</v>
      </c>
      <c r="K47" s="85">
        <v>0</v>
      </c>
      <c r="L47" s="85"/>
      <c r="M47" s="85"/>
      <c r="N47" s="90">
        <v>0</v>
      </c>
      <c r="O47" s="90"/>
      <c r="P47" s="90"/>
      <c r="Q47" s="35">
        <f t="shared" si="1"/>
        <v>720328</v>
      </c>
    </row>
    <row r="48" ht="6" customHeight="1"/>
    <row r="49" spans="2:19" ht="12" customHeight="1">
      <c r="B49" s="91" t="s">
        <v>39</v>
      </c>
      <c r="M49" s="92" t="s">
        <v>75</v>
      </c>
      <c r="N49" s="92"/>
      <c r="O49" s="92"/>
      <c r="P49" s="92"/>
      <c r="Q49" s="92"/>
      <c r="R49" s="92"/>
      <c r="S49" s="92"/>
    </row>
    <row r="50" ht="9" customHeight="1">
      <c r="B50" s="91"/>
    </row>
    <row r="51" ht="36.75" customHeight="1">
      <c r="D51" s="33" t="s">
        <v>94</v>
      </c>
    </row>
    <row r="52" spans="2:20" ht="16.5" customHeight="1">
      <c r="B52" s="91" t="s">
        <v>40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</sheetData>
  <sheetProtection/>
  <mergeCells count="130">
    <mergeCell ref="B47:C47"/>
    <mergeCell ref="K47:M47"/>
    <mergeCell ref="N47:P47"/>
    <mergeCell ref="B49:B50"/>
    <mergeCell ref="M49:S49"/>
    <mergeCell ref="B52:T52"/>
    <mergeCell ref="B45:C45"/>
    <mergeCell ref="K45:M45"/>
    <mergeCell ref="N45:P45"/>
    <mergeCell ref="B46:C46"/>
    <mergeCell ref="K46:M46"/>
    <mergeCell ref="N46:P46"/>
    <mergeCell ref="B43:C43"/>
    <mergeCell ref="K43:M43"/>
    <mergeCell ref="N43:P43"/>
    <mergeCell ref="B44:C44"/>
    <mergeCell ref="K44:M44"/>
    <mergeCell ref="N44:P44"/>
    <mergeCell ref="B41:C41"/>
    <mergeCell ref="K41:M41"/>
    <mergeCell ref="N41:P41"/>
    <mergeCell ref="B42:C42"/>
    <mergeCell ref="K42:M42"/>
    <mergeCell ref="N42:P42"/>
    <mergeCell ref="B39:C39"/>
    <mergeCell ref="K39:M39"/>
    <mergeCell ref="N39:P39"/>
    <mergeCell ref="B40:C40"/>
    <mergeCell ref="K40:M40"/>
    <mergeCell ref="N40:P40"/>
    <mergeCell ref="B37:C37"/>
    <mergeCell ref="K37:M37"/>
    <mergeCell ref="N37:P37"/>
    <mergeCell ref="B38:C38"/>
    <mergeCell ref="K38:M38"/>
    <mergeCell ref="N38:P38"/>
    <mergeCell ref="B35:C35"/>
    <mergeCell ref="K35:M35"/>
    <mergeCell ref="N35:P35"/>
    <mergeCell ref="B36:C36"/>
    <mergeCell ref="K36:M36"/>
    <mergeCell ref="N36:P36"/>
    <mergeCell ref="B33:C33"/>
    <mergeCell ref="K33:M33"/>
    <mergeCell ref="N33:P33"/>
    <mergeCell ref="B34:C34"/>
    <mergeCell ref="K34:M34"/>
    <mergeCell ref="N34:P34"/>
    <mergeCell ref="B31:C31"/>
    <mergeCell ref="K31:M31"/>
    <mergeCell ref="N31:P31"/>
    <mergeCell ref="B32:C32"/>
    <mergeCell ref="K32:M32"/>
    <mergeCell ref="N32:P32"/>
    <mergeCell ref="B29:C29"/>
    <mergeCell ref="K29:M29"/>
    <mergeCell ref="N29:P29"/>
    <mergeCell ref="B30:C30"/>
    <mergeCell ref="K30:M30"/>
    <mergeCell ref="N30:P30"/>
    <mergeCell ref="B27:C27"/>
    <mergeCell ref="K27:M27"/>
    <mergeCell ref="N27:P27"/>
    <mergeCell ref="B28:C28"/>
    <mergeCell ref="K28:M28"/>
    <mergeCell ref="N28:P28"/>
    <mergeCell ref="B25:C25"/>
    <mergeCell ref="K25:M25"/>
    <mergeCell ref="N25:P25"/>
    <mergeCell ref="B26:C26"/>
    <mergeCell ref="K26:M26"/>
    <mergeCell ref="N26:P26"/>
    <mergeCell ref="B23:C23"/>
    <mergeCell ref="K23:M23"/>
    <mergeCell ref="N23:P23"/>
    <mergeCell ref="B24:C24"/>
    <mergeCell ref="K24:M24"/>
    <mergeCell ref="N24:P24"/>
    <mergeCell ref="B21:C21"/>
    <mergeCell ref="K21:M21"/>
    <mergeCell ref="N21:P21"/>
    <mergeCell ref="B22:C22"/>
    <mergeCell ref="K22:M22"/>
    <mergeCell ref="N22:P22"/>
    <mergeCell ref="B19:C19"/>
    <mergeCell ref="K19:M19"/>
    <mergeCell ref="N19:P19"/>
    <mergeCell ref="B20:C20"/>
    <mergeCell ref="K20:M20"/>
    <mergeCell ref="N20:P20"/>
    <mergeCell ref="B17:C17"/>
    <mergeCell ref="K17:M17"/>
    <mergeCell ref="N17:P17"/>
    <mergeCell ref="B18:C18"/>
    <mergeCell ref="K18:M18"/>
    <mergeCell ref="N18:P18"/>
    <mergeCell ref="B15:C15"/>
    <mergeCell ref="K15:M15"/>
    <mergeCell ref="N15:P15"/>
    <mergeCell ref="B16:C16"/>
    <mergeCell ref="K16:M16"/>
    <mergeCell ref="N16:P16"/>
    <mergeCell ref="B13:C13"/>
    <mergeCell ref="K13:M13"/>
    <mergeCell ref="N13:P13"/>
    <mergeCell ref="B14:C14"/>
    <mergeCell ref="K14:M14"/>
    <mergeCell ref="N14:P14"/>
    <mergeCell ref="B11:C11"/>
    <mergeCell ref="K11:M11"/>
    <mergeCell ref="N11:P11"/>
    <mergeCell ref="B12:C12"/>
    <mergeCell ref="K12:M12"/>
    <mergeCell ref="N12:P12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63" right="0.25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</dc:creator>
  <cp:keywords/>
  <dc:description/>
  <cp:lastModifiedBy>Fernando Adolfo Barrera Barrera</cp:lastModifiedBy>
  <cp:lastPrinted>2016-12-23T16:22:24Z</cp:lastPrinted>
  <dcterms:created xsi:type="dcterms:W3CDTF">2017-10-11T22:40:07Z</dcterms:created>
  <dcterms:modified xsi:type="dcterms:W3CDTF">2017-10-11T22:40:08Z</dcterms:modified>
  <cp:category/>
  <cp:version/>
  <cp:contentType/>
  <cp:contentStatus/>
</cp:coreProperties>
</file>